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2"/>
  </bookViews>
  <sheets>
    <sheet name="Sheet1" sheetId="1" r:id="rId1"/>
    <sheet name="Sheet2" sheetId="2" r:id="rId2"/>
    <sheet name="四年制轻化环境类教学计划" sheetId="3" r:id="rId3"/>
  </sheets>
  <definedNames/>
  <calcPr fullCalcOnLoad="1"/>
</workbook>
</file>

<file path=xl/sharedStrings.xml><?xml version="1.0" encoding="utf-8"?>
<sst xmlns="http://schemas.openxmlformats.org/spreadsheetml/2006/main" count="304" uniqueCount="178">
  <si>
    <t>专业名称：应用化学</t>
  </si>
  <si>
    <t>一、各教学环节学时学分分配表</t>
  </si>
  <si>
    <t>类  别</t>
  </si>
  <si>
    <t>课程性质</t>
  </si>
  <si>
    <t>学分</t>
  </si>
  <si>
    <t>学时</t>
  </si>
  <si>
    <t>周数</t>
  </si>
  <si>
    <t>学分比例%</t>
  </si>
  <si>
    <t>各学期计划学分</t>
  </si>
  <si>
    <t>一</t>
  </si>
  <si>
    <t>二</t>
  </si>
  <si>
    <t>三</t>
  </si>
  <si>
    <t>四</t>
  </si>
  <si>
    <t>五</t>
  </si>
  <si>
    <t>六</t>
  </si>
  <si>
    <t>七</t>
  </si>
  <si>
    <t>八</t>
  </si>
  <si>
    <t>课内理论教学(含课内实践）</t>
  </si>
  <si>
    <t>公共基础必修课</t>
  </si>
  <si>
    <t>专业基础必修课</t>
  </si>
  <si>
    <t>专业基础选修课(至少)</t>
  </si>
  <si>
    <t>专业必修课</t>
  </si>
  <si>
    <t>专业选修课(至少)</t>
  </si>
  <si>
    <t>公共选修课</t>
  </si>
  <si>
    <t>人文社科类</t>
  </si>
  <si>
    <t>自然科学与工程技术类</t>
  </si>
  <si>
    <t>小 计</t>
  </si>
  <si>
    <t>各学期课内理论教学周数</t>
  </si>
  <si>
    <t>各学期平均最低周学分</t>
  </si>
  <si>
    <t>课内独立实践教学</t>
  </si>
  <si>
    <t>实验实习实训（必修）</t>
  </si>
  <si>
    <t>设计或论文（必修）</t>
  </si>
  <si>
    <t>实验实习实训（选修）</t>
  </si>
  <si>
    <t>设计或论文（选修）</t>
  </si>
  <si>
    <t>小计</t>
  </si>
  <si>
    <t>最低毕业学分</t>
  </si>
  <si>
    <t>课外教学</t>
  </si>
  <si>
    <t>“思政课”课外导读</t>
  </si>
  <si>
    <t>入学教育</t>
  </si>
  <si>
    <t>公益活动</t>
  </si>
  <si>
    <t>社会实践</t>
  </si>
  <si>
    <t>毕业教育</t>
  </si>
  <si>
    <t>手工绘图实训</t>
  </si>
  <si>
    <t>高年级体育锻炼</t>
  </si>
  <si>
    <t>二、课内教学计划</t>
  </si>
  <si>
    <t>课程代码</t>
  </si>
  <si>
    <t>课程名称（中/英文）</t>
  </si>
  <si>
    <t>总学时</t>
  </si>
  <si>
    <t>实验学时</t>
  </si>
  <si>
    <t>实习实训学时</t>
  </si>
  <si>
    <t>上机学时</t>
  </si>
  <si>
    <t>思想道德修养与法律基础</t>
  </si>
  <si>
    <t>廉洁修身</t>
  </si>
  <si>
    <t>中国近现代史纲要</t>
  </si>
  <si>
    <t>毛泽东思想、邓小平理论和“三个代表”重要思想概论</t>
  </si>
  <si>
    <t>马克思主义基本原理</t>
  </si>
  <si>
    <t>形势与政策</t>
  </si>
  <si>
    <t>03101B01</t>
  </si>
  <si>
    <t>大学物理B(1)</t>
  </si>
  <si>
    <t>03101B02</t>
  </si>
  <si>
    <t>大学物理B(2)</t>
  </si>
  <si>
    <t>大学英语(1)</t>
  </si>
  <si>
    <t>大学英语(2)</t>
  </si>
  <si>
    <t>大学英语(3)</t>
  </si>
  <si>
    <t>大学英语(4)</t>
  </si>
  <si>
    <t>03141B01</t>
  </si>
  <si>
    <t>高等数学B(1)</t>
  </si>
  <si>
    <t>03141B02</t>
  </si>
  <si>
    <t>高等数学B(2)</t>
  </si>
  <si>
    <t>体育(1)</t>
  </si>
  <si>
    <t>体育(2)</t>
  </si>
  <si>
    <t>体育(3)</t>
  </si>
  <si>
    <t>体育(4)</t>
  </si>
  <si>
    <t>计算机文化基础</t>
  </si>
  <si>
    <t>电工与电子技术B</t>
  </si>
  <si>
    <t>分析化学</t>
  </si>
  <si>
    <t>化工原理(1)</t>
  </si>
  <si>
    <t>化工原理(2)</t>
  </si>
  <si>
    <t>画法几何与工程制图(1)</t>
  </si>
  <si>
    <t>画法几何与工程制图(2)</t>
  </si>
  <si>
    <t>精细化工工艺学</t>
  </si>
  <si>
    <t>无机化学（1）</t>
  </si>
  <si>
    <t>无机化学（2）</t>
  </si>
  <si>
    <t>高分子化学</t>
  </si>
  <si>
    <t>物理化学(1)</t>
  </si>
  <si>
    <t>物理化学（2）</t>
  </si>
  <si>
    <t xml:space="preserve">有机化学(1) </t>
  </si>
  <si>
    <t>有机化学(2)</t>
  </si>
  <si>
    <t>专业导论</t>
  </si>
  <si>
    <t>专业英语</t>
  </si>
  <si>
    <t>化工产品标准危险化学品安全管理、法规与应急</t>
  </si>
  <si>
    <t>品质管理</t>
  </si>
  <si>
    <t>现代合成技术</t>
  </si>
  <si>
    <t>现代仪器分析</t>
  </si>
  <si>
    <t>化工产品及贸易</t>
  </si>
  <si>
    <t>功能材料化学方向</t>
  </si>
  <si>
    <t>无机合成与制备技术</t>
  </si>
  <si>
    <t>清洁催化化学方向</t>
  </si>
  <si>
    <t>催化作用基本原理</t>
  </si>
  <si>
    <t>精细化学品化学方向　</t>
  </si>
  <si>
    <t>精细化学品复配技术</t>
  </si>
  <si>
    <t>专业基础选修课</t>
  </si>
  <si>
    <t>化工仪表及自动化</t>
  </si>
  <si>
    <t>化工设计</t>
  </si>
  <si>
    <t>食品化学</t>
  </si>
  <si>
    <t>化工设备</t>
  </si>
  <si>
    <t>概率论与数理统计C</t>
  </si>
  <si>
    <t>环境保护概论</t>
  </si>
  <si>
    <t>实验设计与优化</t>
  </si>
  <si>
    <t>线性代数</t>
  </si>
  <si>
    <t>科技论文撰写</t>
  </si>
  <si>
    <t>信息检索与利用</t>
  </si>
  <si>
    <t>小计（至少选7.5 学分）</t>
  </si>
  <si>
    <t>专业选修课</t>
  </si>
  <si>
    <t>高分子材料</t>
  </si>
  <si>
    <t>（功能材料化学方向）</t>
  </si>
  <si>
    <t>高分子材料助剂</t>
  </si>
  <si>
    <t>无机功能材料</t>
  </si>
  <si>
    <t>涂料化学</t>
  </si>
  <si>
    <t>精细化学品分析与检验</t>
  </si>
  <si>
    <t>（精细化学品化学方向）</t>
  </si>
  <si>
    <t>精细化学品分离与提纯</t>
  </si>
  <si>
    <t>精细化学品化学</t>
  </si>
  <si>
    <t>日用化学品工艺学</t>
  </si>
  <si>
    <t>工业催化剂表征</t>
  </si>
  <si>
    <t>（清洁催化化学方向）</t>
  </si>
  <si>
    <t>催化反应动力学</t>
  </si>
  <si>
    <t>工业催化剂合成与设计</t>
  </si>
  <si>
    <t>应用催化电化学</t>
  </si>
  <si>
    <t>小计（至少选 8 学分）</t>
  </si>
  <si>
    <t>总学时(周）</t>
  </si>
  <si>
    <t>军训</t>
  </si>
  <si>
    <t>03200B01</t>
  </si>
  <si>
    <t>大学物理实验B(1)</t>
  </si>
  <si>
    <t>03200B02</t>
  </si>
  <si>
    <t>大学物理实验B(2)</t>
  </si>
  <si>
    <t>电工与电子技术实训B</t>
  </si>
  <si>
    <t>电工与电子技术实验B</t>
  </si>
  <si>
    <t>分析化学实验</t>
  </si>
  <si>
    <t>2220093B</t>
  </si>
  <si>
    <t>工程训练B</t>
  </si>
  <si>
    <t>化工原理实验（1）</t>
  </si>
  <si>
    <t>化工原理实验（2）</t>
  </si>
  <si>
    <t>科技创新活动</t>
  </si>
  <si>
    <t>综合与创新实验</t>
  </si>
  <si>
    <t>无机化学实验</t>
  </si>
  <si>
    <t>物理化学实验</t>
  </si>
  <si>
    <t>有机化学实验(1)</t>
  </si>
  <si>
    <t>有机化学实验(2)</t>
  </si>
  <si>
    <t>生产实习</t>
  </si>
  <si>
    <t>2周</t>
  </si>
  <si>
    <t>05200620</t>
  </si>
  <si>
    <t>毕业实习</t>
  </si>
  <si>
    <t>设计或论文
（必修）</t>
  </si>
  <si>
    <t>052023H0</t>
  </si>
  <si>
    <t>毕业设计（论文）</t>
  </si>
  <si>
    <t>17周</t>
  </si>
  <si>
    <t>30201430</t>
  </si>
  <si>
    <t>化工原理课程设计</t>
  </si>
  <si>
    <t>总学时(周)</t>
  </si>
  <si>
    <t>实验实习实训</t>
  </si>
  <si>
    <t>功能材料化学方向专业实验</t>
  </si>
  <si>
    <t>（选修）</t>
  </si>
  <si>
    <t>清洁催化化学方向专业实验</t>
  </si>
  <si>
    <t>精细化学品化学方向专业实验</t>
  </si>
  <si>
    <t>小计（至少选4.5）</t>
  </si>
  <si>
    <t>设计或论文
（选修）</t>
  </si>
  <si>
    <t>小计（至少选  学分）</t>
  </si>
  <si>
    <t>特别注意：</t>
  </si>
  <si>
    <t>1.粉红色和灰色底纹部分</t>
  </si>
  <si>
    <t>是不需要填写的。</t>
  </si>
  <si>
    <t>2.粉红色部分是自动生成</t>
  </si>
  <si>
    <t>部分。</t>
  </si>
  <si>
    <t>3.表中公共课按学校要</t>
  </si>
  <si>
    <t>求和整体安排填写，请不要更改</t>
  </si>
  <si>
    <t>4.如无实验实习实训（选修）和设计或论文（选修）请不要填写。</t>
  </si>
  <si>
    <r>
      <t>5.表中各学期</t>
    </r>
    <r>
      <rPr>
        <sz val="9"/>
        <color indexed="10"/>
        <rFont val="宋体"/>
        <family val="0"/>
      </rPr>
      <t>平均周学分</t>
    </r>
    <r>
      <rPr>
        <sz val="9"/>
        <color indexed="8"/>
        <rFont val="宋体"/>
        <family val="0"/>
      </rPr>
      <t>范围</t>
    </r>
    <r>
      <rPr>
        <sz val="9"/>
        <color indexed="10"/>
        <rFont val="宋体"/>
        <family val="0"/>
      </rPr>
      <t>在0.94至1.56之间，</t>
    </r>
    <r>
      <rPr>
        <sz val="9"/>
        <color indexed="8"/>
        <rFont val="宋体"/>
        <family val="0"/>
      </rPr>
      <t>不能超出此范围。</t>
    </r>
  </si>
  <si>
    <t>6.制定教学计划时，请注意课程结构，各类课程所占比例要按学校要求执行。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</si>
</sst>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);[Red]\(0.0\)"/>
    <numFmt numFmtId="179" formatCode="0.0%"/>
    <numFmt numFmtId="180" formatCode="0_ "/>
    <numFmt numFmtId="181" formatCode="0_);[Red]\(0\)"/>
    <numFmt numFmtId="182" formatCode="0.0_);\(0.0\)"/>
    <numFmt numFmtId="183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4" borderId="5" applyNumberFormat="0" applyAlignment="0" applyProtection="0"/>
    <xf numFmtId="0" fontId="9" fillId="35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34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justify" vertical="center" wrapText="1"/>
    </xf>
    <xf numFmtId="0" fontId="21" fillId="34" borderId="10" xfId="0" applyFont="1" applyFill="1" applyBorder="1" applyAlignment="1">
      <alignment horizontal="center" vertical="center" wrapText="1"/>
    </xf>
    <xf numFmtId="179" fontId="21" fillId="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8" fontId="21" fillId="34" borderId="10" xfId="0" applyNumberFormat="1" applyFont="1" applyFill="1" applyBorder="1" applyAlignment="1">
      <alignment horizontal="center" vertical="center" wrapText="1"/>
    </xf>
    <xf numFmtId="180" fontId="21" fillId="34" borderId="10" xfId="0" applyNumberFormat="1" applyFont="1" applyFill="1" applyBorder="1" applyAlignment="1">
      <alignment horizontal="center" vertical="center" wrapText="1"/>
    </xf>
    <xf numFmtId="179" fontId="21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178" fontId="21" fillId="3" borderId="1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3" borderId="13" xfId="0" applyNumberFormat="1" applyFont="1" applyFill="1" applyBorder="1" applyAlignment="1">
      <alignment horizontal="center" vertical="center"/>
    </xf>
    <xf numFmtId="180" fontId="21" fillId="34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179" fontId="21" fillId="34" borderId="13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/>
    </xf>
    <xf numFmtId="182" fontId="21" fillId="3" borderId="12" xfId="0" applyNumberFormat="1" applyFont="1" applyFill="1" applyBorder="1" applyAlignment="1">
      <alignment horizontal="center" vertical="center"/>
    </xf>
    <xf numFmtId="181" fontId="21" fillId="3" borderId="12" xfId="0" applyNumberFormat="1" applyFont="1" applyFill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178" fontId="21" fillId="3" borderId="14" xfId="0" applyNumberFormat="1" applyFont="1" applyFill="1" applyBorder="1" applyAlignment="1">
      <alignment horizontal="center" vertical="center"/>
    </xf>
    <xf numFmtId="181" fontId="21" fillId="3" borderId="14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textRotation="255" wrapText="1"/>
    </xf>
    <xf numFmtId="0" fontId="21" fillId="0" borderId="0" xfId="0" applyNumberFormat="1" applyFont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178" fontId="21" fillId="34" borderId="15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8" fontId="20" fillId="0" borderId="15" xfId="0" applyNumberFormat="1" applyFont="1" applyFill="1" applyBorder="1" applyAlignment="1">
      <alignment horizontal="center" vertical="center" wrapText="1"/>
    </xf>
    <xf numFmtId="178" fontId="21" fillId="0" borderId="15" xfId="0" applyNumberFormat="1" applyFont="1" applyFill="1" applyBorder="1" applyAlignment="1">
      <alignment horizontal="center" vertical="center" wrapText="1"/>
    </xf>
    <xf numFmtId="178" fontId="21" fillId="34" borderId="13" xfId="0" applyNumberFormat="1" applyFont="1" applyFill="1" applyBorder="1" applyAlignment="1">
      <alignment horizontal="center" vertical="center" wrapText="1"/>
    </xf>
    <xf numFmtId="178" fontId="21" fillId="34" borderId="16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2" fontId="25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vertical="center"/>
    </xf>
    <xf numFmtId="178" fontId="21" fillId="3" borderId="18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255" wrapText="1"/>
    </xf>
    <xf numFmtId="0" fontId="21" fillId="0" borderId="0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181" fontId="21" fillId="3" borderId="14" xfId="0" applyNumberFormat="1" applyFont="1" applyFill="1" applyBorder="1" applyAlignment="1">
      <alignment horizontal="center" vertical="center" wrapText="1"/>
    </xf>
    <xf numFmtId="181" fontId="21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181" fontId="21" fillId="0" borderId="0" xfId="0" applyNumberFormat="1" applyFont="1" applyFill="1" applyBorder="1" applyAlignment="1">
      <alignment horizontal="center" vertical="center" wrapText="1"/>
    </xf>
    <xf numFmtId="181" fontId="21" fillId="3" borderId="12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183" fontId="21" fillId="0" borderId="17" xfId="0" applyNumberFormat="1" applyFont="1" applyFill="1" applyBorder="1" applyAlignment="1">
      <alignment horizontal="center" vertical="center" wrapText="1"/>
    </xf>
    <xf numFmtId="183" fontId="26" fillId="0" borderId="14" xfId="0" applyNumberFormat="1" applyFont="1" applyFill="1" applyBorder="1" applyAlignment="1" applyProtection="1">
      <alignment horizontal="center" vertical="center" wrapText="1"/>
      <protection/>
    </xf>
    <xf numFmtId="183" fontId="26" fillId="0" borderId="18" xfId="0" applyNumberFormat="1" applyFont="1" applyFill="1" applyBorder="1" applyAlignment="1" applyProtection="1">
      <alignment horizontal="center" vertical="center" wrapText="1"/>
      <protection/>
    </xf>
    <xf numFmtId="183" fontId="21" fillId="0" borderId="0" xfId="0" applyNumberFormat="1" applyFont="1" applyFill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3" borderId="12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80" fontId="24" fillId="0" borderId="12" xfId="0" applyNumberFormat="1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 wrapText="1"/>
    </xf>
    <xf numFmtId="180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3" borderId="12" xfId="0" applyNumberFormat="1" applyFont="1" applyFill="1" applyBorder="1" applyAlignment="1">
      <alignment horizontal="center" vertical="center"/>
    </xf>
    <xf numFmtId="178" fontId="21" fillId="3" borderId="17" xfId="0" applyNumberFormat="1" applyFont="1" applyFill="1" applyBorder="1" applyAlignment="1">
      <alignment horizontal="center" vertical="center"/>
    </xf>
    <xf numFmtId="182" fontId="25" fillId="0" borderId="17" xfId="0" applyNumberFormat="1" applyFont="1" applyBorder="1" applyAlignment="1">
      <alignment vertical="center"/>
    </xf>
    <xf numFmtId="178" fontId="21" fillId="3" borderId="14" xfId="0" applyNumberFormat="1" applyFont="1" applyFill="1" applyBorder="1" applyAlignment="1">
      <alignment horizontal="center" vertical="center" wrapText="1"/>
    </xf>
    <xf numFmtId="178" fontId="21" fillId="3" borderId="18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178" fontId="21" fillId="0" borderId="14" xfId="0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quotePrefix="1">
      <alignment horizontal="left" vertical="center"/>
    </xf>
    <xf numFmtId="0" fontId="25" fillId="0" borderId="12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78" fontId="21" fillId="3" borderId="10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178" fontId="21" fillId="48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178" fontId="21" fillId="3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" fillId="14" borderId="12" xfId="27" applyBorder="1" applyAlignment="1">
      <alignment horizontal="center" vertical="center" wrapText="1"/>
    </xf>
    <xf numFmtId="0" fontId="1" fillId="14" borderId="17" xfId="27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left" vertical="center" wrapText="1"/>
    </xf>
    <xf numFmtId="0" fontId="1" fillId="14" borderId="10" xfId="27" applyBorder="1" applyAlignment="1">
      <alignment horizontal="center" vertical="center" wrapText="1"/>
    </xf>
    <xf numFmtId="0" fontId="1" fillId="14" borderId="15" xfId="27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5" fillId="0" borderId="12" xfId="0" applyFont="1" applyBorder="1" applyAlignment="1">
      <alignment horizontal="left" vertical="center" wrapText="1"/>
    </xf>
    <xf numFmtId="181" fontId="24" fillId="0" borderId="12" xfId="0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/>
    </xf>
    <xf numFmtId="183" fontId="21" fillId="0" borderId="12" xfId="0" applyNumberFormat="1" applyFont="1" applyFill="1" applyBorder="1" applyAlignment="1">
      <alignment horizontal="center" vertical="center"/>
    </xf>
    <xf numFmtId="183" fontId="21" fillId="0" borderId="12" xfId="0" applyNumberFormat="1" applyFont="1" applyFill="1" applyBorder="1" applyAlignment="1">
      <alignment vertical="center"/>
    </xf>
    <xf numFmtId="183" fontId="21" fillId="0" borderId="12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5" fillId="0" borderId="14" xfId="0" applyFont="1" applyBorder="1" applyAlignment="1" quotePrefix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5" fillId="0" borderId="21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" fillId="14" borderId="22" xfId="27" applyBorder="1" applyAlignment="1">
      <alignment horizontal="center" vertical="center" wrapText="1"/>
    </xf>
    <xf numFmtId="0" fontId="1" fillId="14" borderId="11" xfId="27" applyBorder="1" applyAlignment="1">
      <alignment horizontal="center" vertical="center" wrapText="1"/>
    </xf>
    <xf numFmtId="0" fontId="1" fillId="14" borderId="23" xfId="27" applyBorder="1" applyAlignment="1">
      <alignment horizontal="center" vertical="center" wrapText="1"/>
    </xf>
    <xf numFmtId="0" fontId="1" fillId="14" borderId="10" xfId="27" applyBorder="1" applyAlignment="1">
      <alignment horizontal="center" vertical="center" wrapText="1"/>
    </xf>
    <xf numFmtId="0" fontId="1" fillId="14" borderId="24" xfId="27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" fillId="14" borderId="26" xfId="27" applyBorder="1" applyAlignment="1">
      <alignment horizontal="center" vertical="center" wrapText="1"/>
    </xf>
    <xf numFmtId="0" fontId="1" fillId="14" borderId="19" xfId="27" applyBorder="1" applyAlignment="1">
      <alignment horizontal="center" vertical="center" wrapText="1"/>
    </xf>
    <xf numFmtId="0" fontId="1" fillId="14" borderId="27" xfId="27" applyBorder="1" applyAlignment="1">
      <alignment horizontal="center" vertical="center" wrapText="1"/>
    </xf>
    <xf numFmtId="0" fontId="1" fillId="14" borderId="12" xfId="27" applyBorder="1" applyAlignment="1">
      <alignment horizontal="center" vertical="center" wrapText="1"/>
    </xf>
    <xf numFmtId="178" fontId="1" fillId="14" borderId="27" xfId="27" applyNumberFormat="1" applyBorder="1" applyAlignment="1">
      <alignment horizontal="center" vertical="center" wrapText="1"/>
    </xf>
    <xf numFmtId="178" fontId="1" fillId="14" borderId="12" xfId="27" applyNumberFormat="1" applyBorder="1" applyAlignment="1">
      <alignment horizontal="center" vertical="center" wrapText="1"/>
    </xf>
    <xf numFmtId="0" fontId="1" fillId="14" borderId="28" xfId="27" applyBorder="1" applyAlignment="1">
      <alignment horizontal="center" vertical="center" wrapText="1"/>
    </xf>
    <xf numFmtId="0" fontId="1" fillId="14" borderId="29" xfId="27" applyNumberFormat="1" applyBorder="1" applyAlignment="1">
      <alignment horizontal="center" vertical="center" wrapText="1"/>
    </xf>
    <xf numFmtId="0" fontId="1" fillId="14" borderId="30" xfId="27" applyNumberFormat="1" applyBorder="1" applyAlignment="1">
      <alignment horizontal="center" vertical="center" wrapText="1"/>
    </xf>
    <xf numFmtId="0" fontId="1" fillId="14" borderId="31" xfId="27" applyNumberFormat="1" applyBorder="1" applyAlignment="1">
      <alignment horizontal="center" vertical="center" wrapText="1"/>
    </xf>
    <xf numFmtId="0" fontId="1" fillId="14" borderId="32" xfId="27" applyNumberFormat="1" applyBorder="1" applyAlignment="1">
      <alignment horizontal="center" vertical="center" wrapText="1"/>
    </xf>
    <xf numFmtId="178" fontId="1" fillId="14" borderId="31" xfId="27" applyNumberFormat="1" applyBorder="1" applyAlignment="1">
      <alignment horizontal="center" vertical="center" wrapText="1"/>
    </xf>
    <xf numFmtId="178" fontId="1" fillId="14" borderId="32" xfId="27" applyNumberFormat="1" applyBorder="1" applyAlignment="1">
      <alignment horizontal="center" vertical="center" wrapText="1"/>
    </xf>
    <xf numFmtId="181" fontId="1" fillId="14" borderId="31" xfId="27" applyNumberFormat="1" applyBorder="1" applyAlignment="1">
      <alignment horizontal="center" vertical="center" wrapText="1"/>
    </xf>
    <xf numFmtId="181" fontId="1" fillId="14" borderId="32" xfId="27" applyNumberFormat="1" applyBorder="1" applyAlignment="1">
      <alignment horizontal="center" vertical="center" wrapText="1"/>
    </xf>
    <xf numFmtId="0" fontId="1" fillId="14" borderId="33" xfId="27" applyBorder="1" applyAlignment="1">
      <alignment horizontal="center" vertical="center" wrapText="1"/>
    </xf>
    <xf numFmtId="0" fontId="1" fillId="14" borderId="34" xfId="27" applyBorder="1" applyAlignment="1">
      <alignment horizontal="center" vertical="center" wrapText="1"/>
    </xf>
    <xf numFmtId="0" fontId="1" fillId="14" borderId="35" xfId="27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" fillId="14" borderId="29" xfId="27" applyBorder="1" applyAlignment="1">
      <alignment horizontal="center" vertical="center" wrapText="1"/>
    </xf>
    <xf numFmtId="0" fontId="1" fillId="14" borderId="30" xfId="27" applyBorder="1" applyAlignment="1">
      <alignment horizontal="center" vertical="center" wrapText="1"/>
    </xf>
    <xf numFmtId="0" fontId="1" fillId="14" borderId="31" xfId="27" applyBorder="1" applyAlignment="1" quotePrefix="1">
      <alignment horizontal="center" vertical="center"/>
    </xf>
    <xf numFmtId="0" fontId="1" fillId="14" borderId="32" xfId="27" applyBorder="1" applyAlignment="1" quotePrefix="1">
      <alignment horizontal="center" vertical="center"/>
    </xf>
    <xf numFmtId="0" fontId="1" fillId="14" borderId="31" xfId="27" applyBorder="1" applyAlignment="1">
      <alignment horizontal="center" vertical="center" wrapText="1"/>
    </xf>
    <xf numFmtId="0" fontId="1" fillId="14" borderId="32" xfId="27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tabSelected="1" zoomScalePageLayoutView="0" workbookViewId="0" topLeftCell="A1">
      <selection activeCell="P168" sqref="A1:P168"/>
    </sheetView>
  </sheetViews>
  <sheetFormatPr defaultColWidth="9.00390625" defaultRowHeight="14.25"/>
  <cols>
    <col min="1" max="1" width="11.50390625" style="2" customWidth="1"/>
    <col min="2" max="2" width="16.75390625" style="2" customWidth="1"/>
    <col min="3" max="3" width="25.50390625" style="3" customWidth="1"/>
    <col min="4" max="4" width="5.625" style="4" customWidth="1"/>
    <col min="5" max="6" width="6.00390625" style="4" customWidth="1"/>
    <col min="7" max="7" width="6.25390625" style="4" customWidth="1"/>
    <col min="8" max="8" width="6.00390625" style="4" customWidth="1"/>
    <col min="9" max="15" width="4.875" style="4" customWidth="1"/>
    <col min="16" max="16" width="5.625" style="4" customWidth="1"/>
    <col min="17" max="254" width="9.00390625" style="2" customWidth="1"/>
  </cols>
  <sheetData>
    <row r="1" spans="1:16" ht="31.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9.5" customHeight="1" thickBot="1">
      <c r="A2" s="5" t="s">
        <v>1</v>
      </c>
      <c r="J2" s="100"/>
      <c r="K2" s="100"/>
      <c r="L2" s="100"/>
      <c r="M2" s="100"/>
      <c r="N2" s="100"/>
      <c r="O2" s="100"/>
      <c r="P2" s="100"/>
    </row>
    <row r="3" spans="1:16" ht="19.5" customHeight="1" thickTop="1">
      <c r="A3" s="137" t="s">
        <v>2</v>
      </c>
      <c r="B3" s="139" t="s">
        <v>3</v>
      </c>
      <c r="C3" s="139"/>
      <c r="D3" s="139" t="s">
        <v>4</v>
      </c>
      <c r="E3" s="139" t="s">
        <v>5</v>
      </c>
      <c r="F3" s="139" t="s">
        <v>6</v>
      </c>
      <c r="G3" s="139" t="s">
        <v>7</v>
      </c>
      <c r="H3" s="139"/>
      <c r="I3" s="139" t="s">
        <v>8</v>
      </c>
      <c r="J3" s="139"/>
      <c r="K3" s="139"/>
      <c r="L3" s="139"/>
      <c r="M3" s="139"/>
      <c r="N3" s="139"/>
      <c r="O3" s="139"/>
      <c r="P3" s="141"/>
    </row>
    <row r="4" spans="1:16" ht="19.5" customHeight="1">
      <c r="A4" s="138"/>
      <c r="B4" s="140"/>
      <c r="C4" s="140"/>
      <c r="D4" s="140"/>
      <c r="E4" s="140"/>
      <c r="F4" s="140"/>
      <c r="G4" s="140"/>
      <c r="H4" s="140"/>
      <c r="I4" s="116" t="s">
        <v>9</v>
      </c>
      <c r="J4" s="116" t="s">
        <v>10</v>
      </c>
      <c r="K4" s="116" t="s">
        <v>11</v>
      </c>
      <c r="L4" s="116" t="s">
        <v>12</v>
      </c>
      <c r="M4" s="116" t="s">
        <v>13</v>
      </c>
      <c r="N4" s="116" t="s">
        <v>14</v>
      </c>
      <c r="O4" s="116" t="s">
        <v>15</v>
      </c>
      <c r="P4" s="117" t="s">
        <v>16</v>
      </c>
    </row>
    <row r="5" spans="1:16" ht="26.25" customHeight="1">
      <c r="A5" s="142" t="s">
        <v>17</v>
      </c>
      <c r="B5" s="6" t="s">
        <v>18</v>
      </c>
      <c r="C5" s="6"/>
      <c r="D5" s="101">
        <v>54.5</v>
      </c>
      <c r="E5" s="102">
        <v>872</v>
      </c>
      <c r="F5" s="7"/>
      <c r="G5" s="8">
        <f>D5/D20</f>
        <v>0.3011049723756906</v>
      </c>
      <c r="H5" s="7"/>
      <c r="I5" s="102">
        <v>16</v>
      </c>
      <c r="J5" s="102">
        <v>14.5</v>
      </c>
      <c r="K5" s="102">
        <v>13</v>
      </c>
      <c r="L5" s="102">
        <v>9</v>
      </c>
      <c r="M5" s="102">
        <v>0</v>
      </c>
      <c r="N5" s="102">
        <v>2</v>
      </c>
      <c r="O5" s="102">
        <v>0</v>
      </c>
      <c r="P5" s="103">
        <v>0</v>
      </c>
    </row>
    <row r="6" spans="1:16" ht="14.25">
      <c r="A6" s="142"/>
      <c r="B6" s="6" t="s">
        <v>19</v>
      </c>
      <c r="C6" s="6"/>
      <c r="D6" s="101">
        <v>39</v>
      </c>
      <c r="E6" s="102">
        <v>600</v>
      </c>
      <c r="F6" s="7"/>
      <c r="G6" s="8">
        <f>D6/D20</f>
        <v>0.2154696132596685</v>
      </c>
      <c r="H6" s="7"/>
      <c r="I6" s="102">
        <v>3.5</v>
      </c>
      <c r="J6" s="102">
        <v>4.5</v>
      </c>
      <c r="K6" s="102">
        <v>4.5</v>
      </c>
      <c r="L6" s="102">
        <v>10</v>
      </c>
      <c r="M6" s="102">
        <v>8</v>
      </c>
      <c r="N6" s="102">
        <v>7</v>
      </c>
      <c r="O6" s="102">
        <v>0</v>
      </c>
      <c r="P6" s="103">
        <v>0</v>
      </c>
    </row>
    <row r="7" spans="1:16" ht="14.25">
      <c r="A7" s="142"/>
      <c r="B7" s="6" t="s">
        <v>20</v>
      </c>
      <c r="C7" s="6"/>
      <c r="D7" s="101">
        <v>7.5</v>
      </c>
      <c r="E7" s="102">
        <v>120</v>
      </c>
      <c r="F7" s="7"/>
      <c r="G7" s="8">
        <f>D7/D20</f>
        <v>0.04143646408839779</v>
      </c>
      <c r="H7" s="7"/>
      <c r="I7" s="102">
        <v>0</v>
      </c>
      <c r="J7" s="102">
        <v>0</v>
      </c>
      <c r="K7" s="102">
        <v>0</v>
      </c>
      <c r="L7" s="102">
        <v>0</v>
      </c>
      <c r="M7" s="102">
        <v>3</v>
      </c>
      <c r="N7" s="102">
        <v>3</v>
      </c>
      <c r="O7" s="102">
        <v>0</v>
      </c>
      <c r="P7" s="103">
        <v>0</v>
      </c>
    </row>
    <row r="8" spans="1:16" ht="14.25">
      <c r="A8" s="142"/>
      <c r="B8" s="6" t="s">
        <v>21</v>
      </c>
      <c r="C8" s="6"/>
      <c r="D8" s="101">
        <v>12</v>
      </c>
      <c r="E8" s="102">
        <v>192</v>
      </c>
      <c r="F8" s="7"/>
      <c r="G8" s="8">
        <f>D8/D20</f>
        <v>0.06629834254143646</v>
      </c>
      <c r="H8" s="7"/>
      <c r="I8" s="102">
        <v>0</v>
      </c>
      <c r="J8" s="102">
        <v>0</v>
      </c>
      <c r="K8" s="102">
        <v>0</v>
      </c>
      <c r="L8" s="102">
        <v>0</v>
      </c>
      <c r="M8" s="102">
        <v>4</v>
      </c>
      <c r="N8" s="102">
        <v>4</v>
      </c>
      <c r="O8" s="102">
        <v>4</v>
      </c>
      <c r="P8" s="103">
        <v>0</v>
      </c>
    </row>
    <row r="9" spans="1:16" ht="14.25">
      <c r="A9" s="142"/>
      <c r="B9" s="6" t="s">
        <v>22</v>
      </c>
      <c r="C9" s="6"/>
      <c r="D9" s="101">
        <v>8</v>
      </c>
      <c r="E9" s="102">
        <v>128</v>
      </c>
      <c r="F9" s="7"/>
      <c r="G9" s="8">
        <f>D9/D20</f>
        <v>0.04419889502762431</v>
      </c>
      <c r="H9" s="7"/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8</v>
      </c>
      <c r="P9" s="103">
        <v>0</v>
      </c>
    </row>
    <row r="10" spans="1:16" ht="14.25">
      <c r="A10" s="142"/>
      <c r="B10" s="6" t="s">
        <v>23</v>
      </c>
      <c r="C10" s="6" t="s">
        <v>24</v>
      </c>
      <c r="D10" s="104">
        <v>9</v>
      </c>
      <c r="E10" s="102">
        <v>144</v>
      </c>
      <c r="F10" s="7"/>
      <c r="G10" s="8">
        <f>D10/D20</f>
        <v>0.049723756906077346</v>
      </c>
      <c r="H10" s="7"/>
      <c r="I10" s="7"/>
      <c r="J10" s="105"/>
      <c r="K10" s="105"/>
      <c r="L10" s="105"/>
      <c r="M10" s="105"/>
      <c r="N10" s="105"/>
      <c r="O10" s="105"/>
      <c r="P10" s="106"/>
    </row>
    <row r="11" spans="1:16" ht="14.25">
      <c r="A11" s="142"/>
      <c r="B11" s="6"/>
      <c r="C11" s="6" t="s">
        <v>25</v>
      </c>
      <c r="D11" s="104">
        <v>3</v>
      </c>
      <c r="E11" s="102">
        <v>48</v>
      </c>
      <c r="F11" s="7"/>
      <c r="G11" s="8">
        <f>D11/D20</f>
        <v>0.016574585635359115</v>
      </c>
      <c r="H11" s="7"/>
      <c r="I11" s="7"/>
      <c r="J11" s="105"/>
      <c r="K11" s="105"/>
      <c r="L11" s="105"/>
      <c r="M11" s="105"/>
      <c r="N11" s="105"/>
      <c r="O11" s="105"/>
      <c r="P11" s="106"/>
    </row>
    <row r="12" spans="1:16" ht="14.25">
      <c r="A12" s="142"/>
      <c r="B12" s="9" t="s">
        <v>26</v>
      </c>
      <c r="C12" s="9"/>
      <c r="D12" s="101">
        <f>SUM(D5:D11)</f>
        <v>133</v>
      </c>
      <c r="E12" s="102">
        <f>SUM(E5:E11)</f>
        <v>2104</v>
      </c>
      <c r="F12" s="7"/>
      <c r="G12" s="8">
        <f>SUM(G5:G11)</f>
        <v>0.7348066298342542</v>
      </c>
      <c r="H12" s="7"/>
      <c r="I12" s="102">
        <v>21</v>
      </c>
      <c r="J12" s="102">
        <v>16.5</v>
      </c>
      <c r="K12" s="102">
        <v>17.5</v>
      </c>
      <c r="L12" s="102">
        <v>16.5</v>
      </c>
      <c r="M12" s="102">
        <v>17</v>
      </c>
      <c r="N12" s="102">
        <v>15</v>
      </c>
      <c r="O12" s="102">
        <v>11</v>
      </c>
      <c r="P12" s="103">
        <v>0</v>
      </c>
    </row>
    <row r="13" spans="1:16" ht="22.5">
      <c r="A13" s="10" t="s">
        <v>27</v>
      </c>
      <c r="B13" s="9"/>
      <c r="C13" s="9"/>
      <c r="D13" s="11"/>
      <c r="E13" s="12"/>
      <c r="F13" s="7"/>
      <c r="G13" s="13"/>
      <c r="H13" s="7"/>
      <c r="I13" s="102">
        <v>15</v>
      </c>
      <c r="J13" s="102">
        <v>14</v>
      </c>
      <c r="K13" s="102">
        <v>17</v>
      </c>
      <c r="L13" s="102">
        <v>11</v>
      </c>
      <c r="M13" s="102">
        <v>15</v>
      </c>
      <c r="N13" s="102">
        <v>15</v>
      </c>
      <c r="O13" s="102">
        <v>8</v>
      </c>
      <c r="P13" s="107"/>
    </row>
    <row r="14" spans="1:16" ht="24" customHeight="1">
      <c r="A14" s="10" t="s">
        <v>28</v>
      </c>
      <c r="B14" s="9"/>
      <c r="C14" s="9"/>
      <c r="D14" s="11"/>
      <c r="E14" s="12"/>
      <c r="F14" s="7"/>
      <c r="G14" s="13"/>
      <c r="H14" s="7"/>
      <c r="I14" s="102">
        <v>1.4</v>
      </c>
      <c r="J14" s="102">
        <v>1.18</v>
      </c>
      <c r="K14" s="102">
        <v>1.03</v>
      </c>
      <c r="L14" s="102">
        <v>1.5</v>
      </c>
      <c r="M14" s="102">
        <v>1.13</v>
      </c>
      <c r="N14" s="102">
        <v>1</v>
      </c>
      <c r="O14" s="102">
        <v>1.38</v>
      </c>
      <c r="P14" s="107"/>
    </row>
    <row r="15" spans="1:16" ht="21" customHeight="1">
      <c r="A15" s="142" t="s">
        <v>29</v>
      </c>
      <c r="B15" s="14" t="s">
        <v>30</v>
      </c>
      <c r="C15" s="9"/>
      <c r="D15" s="101">
        <v>29.5</v>
      </c>
      <c r="E15" s="12"/>
      <c r="F15" s="7"/>
      <c r="G15" s="8">
        <f>D15/D20</f>
        <v>0.16298342541436464</v>
      </c>
      <c r="H15" s="7"/>
      <c r="I15" s="102">
        <v>2</v>
      </c>
      <c r="J15" s="102">
        <v>5</v>
      </c>
      <c r="K15" s="102">
        <v>2</v>
      </c>
      <c r="L15" s="102">
        <v>8</v>
      </c>
      <c r="M15" s="102">
        <v>4</v>
      </c>
      <c r="N15" s="102">
        <v>2</v>
      </c>
      <c r="O15" s="102">
        <v>6.5</v>
      </c>
      <c r="P15" s="103">
        <v>0</v>
      </c>
    </row>
    <row r="16" spans="1:16" ht="13.5" customHeight="1">
      <c r="A16" s="142"/>
      <c r="B16" s="14" t="s">
        <v>31</v>
      </c>
      <c r="C16" s="9"/>
      <c r="D16" s="101">
        <v>14</v>
      </c>
      <c r="E16" s="12"/>
      <c r="F16" s="7"/>
      <c r="G16" s="8">
        <f>D16/D20</f>
        <v>0.07734806629834254</v>
      </c>
      <c r="H16" s="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2</v>
      </c>
      <c r="O16" s="102">
        <v>0</v>
      </c>
      <c r="P16" s="103">
        <v>12</v>
      </c>
    </row>
    <row r="17" spans="1:16" ht="14.25" customHeight="1">
      <c r="A17" s="142"/>
      <c r="B17" s="14" t="s">
        <v>32</v>
      </c>
      <c r="C17" s="9"/>
      <c r="D17" s="101">
        <v>4.5</v>
      </c>
      <c r="E17" s="12"/>
      <c r="F17" s="7"/>
      <c r="G17" s="8">
        <f>D17/D20</f>
        <v>0.024861878453038673</v>
      </c>
      <c r="H17" s="7"/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4.5</v>
      </c>
      <c r="P17" s="103">
        <v>0</v>
      </c>
    </row>
    <row r="18" spans="1:16" ht="13.5" customHeight="1">
      <c r="A18" s="142"/>
      <c r="B18" s="14" t="s">
        <v>33</v>
      </c>
      <c r="C18" s="9"/>
      <c r="D18" s="108">
        <v>0</v>
      </c>
      <c r="E18" s="12"/>
      <c r="F18" s="7"/>
      <c r="G18" s="8">
        <f>D18/D20</f>
        <v>0</v>
      </c>
      <c r="H18" s="7"/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7">
        <v>0</v>
      </c>
    </row>
    <row r="19" spans="1:16" ht="13.5" customHeight="1">
      <c r="A19" s="142"/>
      <c r="B19" s="9" t="s">
        <v>34</v>
      </c>
      <c r="C19" s="9"/>
      <c r="D19" s="108">
        <f>D15+D16+D17+D18</f>
        <v>48</v>
      </c>
      <c r="E19" s="12"/>
      <c r="F19" s="7"/>
      <c r="G19" s="8">
        <f>SUM(G15:G18)</f>
        <v>0.26519337016574585</v>
      </c>
      <c r="H19" s="7"/>
      <c r="I19" s="109">
        <v>2</v>
      </c>
      <c r="J19" s="109">
        <v>5</v>
      </c>
      <c r="K19" s="109">
        <v>2</v>
      </c>
      <c r="L19" s="109">
        <v>8</v>
      </c>
      <c r="M19" s="109">
        <v>4</v>
      </c>
      <c r="N19" s="109">
        <v>4</v>
      </c>
      <c r="O19" s="109">
        <v>11</v>
      </c>
      <c r="P19" s="107">
        <v>12</v>
      </c>
    </row>
    <row r="20" spans="1:16" ht="14.25">
      <c r="A20" s="15" t="s">
        <v>35</v>
      </c>
      <c r="B20" s="14"/>
      <c r="C20" s="9"/>
      <c r="D20" s="104">
        <f>D12+D19</f>
        <v>181</v>
      </c>
      <c r="E20" s="12"/>
      <c r="F20" s="7"/>
      <c r="G20" s="13"/>
      <c r="H20" s="7"/>
      <c r="I20" s="102">
        <v>23</v>
      </c>
      <c r="J20" s="102">
        <v>21.5</v>
      </c>
      <c r="K20" s="102">
        <v>19.5</v>
      </c>
      <c r="L20" s="102">
        <v>24.5</v>
      </c>
      <c r="M20" s="102">
        <v>21</v>
      </c>
      <c r="N20" s="102">
        <v>19</v>
      </c>
      <c r="O20" s="102">
        <v>22</v>
      </c>
      <c r="P20" s="103">
        <v>12</v>
      </c>
    </row>
    <row r="21" spans="1:16" ht="14.25">
      <c r="A21" s="142" t="s">
        <v>36</v>
      </c>
      <c r="B21" s="14" t="s">
        <v>37</v>
      </c>
      <c r="C21" s="9"/>
      <c r="D21" s="101">
        <v>1</v>
      </c>
      <c r="E21" s="12"/>
      <c r="F21" s="7"/>
      <c r="G21" s="13"/>
      <c r="H21" s="7"/>
      <c r="I21" s="11"/>
      <c r="J21" s="11"/>
      <c r="K21" s="11"/>
      <c r="L21" s="11"/>
      <c r="M21" s="11"/>
      <c r="N21" s="11"/>
      <c r="O21" s="11"/>
      <c r="P21" s="47"/>
    </row>
    <row r="22" spans="1:16" ht="14.25">
      <c r="A22" s="142"/>
      <c r="B22" s="14" t="s">
        <v>38</v>
      </c>
      <c r="C22" s="9"/>
      <c r="D22" s="101">
        <v>0.5</v>
      </c>
      <c r="E22" s="12"/>
      <c r="F22" s="7"/>
      <c r="G22" s="13"/>
      <c r="H22" s="7"/>
      <c r="I22" s="11"/>
      <c r="J22" s="11"/>
      <c r="K22" s="11"/>
      <c r="L22" s="11"/>
      <c r="M22" s="11"/>
      <c r="N22" s="11"/>
      <c r="O22" s="11"/>
      <c r="P22" s="47"/>
    </row>
    <row r="23" spans="1:16" ht="14.25">
      <c r="A23" s="142"/>
      <c r="B23" s="14" t="s">
        <v>39</v>
      </c>
      <c r="C23" s="9"/>
      <c r="D23" s="101">
        <v>1</v>
      </c>
      <c r="E23" s="12"/>
      <c r="F23" s="7"/>
      <c r="G23" s="13"/>
      <c r="H23" s="7"/>
      <c r="I23" s="11"/>
      <c r="J23" s="11"/>
      <c r="K23" s="11"/>
      <c r="L23" s="11"/>
      <c r="M23" s="11"/>
      <c r="N23" s="11"/>
      <c r="O23" s="11"/>
      <c r="P23" s="47"/>
    </row>
    <row r="24" spans="1:16" ht="14.25">
      <c r="A24" s="142"/>
      <c r="B24" s="14" t="s">
        <v>40</v>
      </c>
      <c r="C24" s="9"/>
      <c r="D24" s="101">
        <v>2</v>
      </c>
      <c r="E24" s="12"/>
      <c r="F24" s="7"/>
      <c r="G24" s="13"/>
      <c r="H24" s="7"/>
      <c r="I24" s="11"/>
      <c r="J24" s="11"/>
      <c r="K24" s="11"/>
      <c r="L24" s="11"/>
      <c r="M24" s="11"/>
      <c r="N24" s="11"/>
      <c r="O24" s="11"/>
      <c r="P24" s="47"/>
    </row>
    <row r="25" spans="1:16" ht="14.25">
      <c r="A25" s="142"/>
      <c r="B25" s="14" t="s">
        <v>41</v>
      </c>
      <c r="C25" s="9"/>
      <c r="D25" s="101">
        <v>0.5</v>
      </c>
      <c r="E25" s="12"/>
      <c r="F25" s="7"/>
      <c r="G25" s="13"/>
      <c r="H25" s="7"/>
      <c r="I25" s="11"/>
      <c r="J25" s="11"/>
      <c r="K25" s="11"/>
      <c r="L25" s="11"/>
      <c r="M25" s="11"/>
      <c r="N25" s="11"/>
      <c r="O25" s="11"/>
      <c r="P25" s="47"/>
    </row>
    <row r="26" spans="1:16" s="1" customFormat="1" ht="14.25" customHeight="1">
      <c r="A26" s="142"/>
      <c r="B26" s="14" t="s">
        <v>42</v>
      </c>
      <c r="C26" s="17"/>
      <c r="D26" s="18">
        <v>1.5</v>
      </c>
      <c r="E26" s="19"/>
      <c r="F26" s="20"/>
      <c r="G26" s="21"/>
      <c r="H26" s="20"/>
      <c r="I26" s="48"/>
      <c r="J26" s="48"/>
      <c r="K26" s="48"/>
      <c r="L26" s="48"/>
      <c r="M26" s="48"/>
      <c r="N26" s="48"/>
      <c r="O26" s="48"/>
      <c r="P26" s="49"/>
    </row>
    <row r="27" spans="1:16" ht="14.25">
      <c r="A27" s="142"/>
      <c r="B27" s="14" t="s">
        <v>43</v>
      </c>
      <c r="C27" s="9"/>
      <c r="D27" s="18">
        <v>1</v>
      </c>
      <c r="E27" s="22"/>
      <c r="F27" s="23"/>
      <c r="G27" s="24"/>
      <c r="H27" s="23"/>
      <c r="I27" s="18"/>
      <c r="J27" s="18"/>
      <c r="K27" s="18"/>
      <c r="L27" s="18"/>
      <c r="M27" s="18"/>
      <c r="N27" s="18"/>
      <c r="O27" s="18"/>
      <c r="P27" s="50"/>
    </row>
    <row r="28" spans="1:16" ht="14.25">
      <c r="A28" s="142"/>
      <c r="B28" s="14"/>
      <c r="C28" s="9"/>
      <c r="D28" s="18"/>
      <c r="E28" s="22"/>
      <c r="F28" s="23"/>
      <c r="G28" s="24"/>
      <c r="H28" s="23"/>
      <c r="I28" s="18"/>
      <c r="J28" s="18"/>
      <c r="K28" s="18"/>
      <c r="L28" s="18"/>
      <c r="M28" s="18"/>
      <c r="N28" s="18"/>
      <c r="O28" s="18"/>
      <c r="P28" s="50"/>
    </row>
    <row r="29" spans="1:16" ht="15" thickBot="1">
      <c r="A29" s="143"/>
      <c r="B29" s="25" t="s">
        <v>26</v>
      </c>
      <c r="C29" s="25"/>
      <c r="D29" s="26">
        <f>SUM(D21:D28)</f>
        <v>7.5</v>
      </c>
      <c r="E29" s="27"/>
      <c r="F29" s="28"/>
      <c r="G29" s="29"/>
      <c r="H29" s="28"/>
      <c r="I29" s="51"/>
      <c r="J29" s="51"/>
      <c r="K29" s="51"/>
      <c r="L29" s="51"/>
      <c r="M29" s="51"/>
      <c r="N29" s="51"/>
      <c r="O29" s="51"/>
      <c r="P29" s="52"/>
    </row>
    <row r="30" spans="1:4" ht="19.5" customHeight="1" thickBot="1" thickTop="1">
      <c r="A30" s="5" t="s">
        <v>44</v>
      </c>
      <c r="D30" s="30"/>
    </row>
    <row r="31" spans="1:16" ht="19.5" customHeight="1" thickTop="1">
      <c r="A31" s="155" t="s">
        <v>3</v>
      </c>
      <c r="B31" s="157" t="s">
        <v>45</v>
      </c>
      <c r="C31" s="157" t="s">
        <v>46</v>
      </c>
      <c r="D31" s="159" t="s">
        <v>4</v>
      </c>
      <c r="E31" s="161" t="s">
        <v>47</v>
      </c>
      <c r="F31" s="161" t="s">
        <v>48</v>
      </c>
      <c r="G31" s="161" t="s">
        <v>49</v>
      </c>
      <c r="H31" s="161" t="s">
        <v>50</v>
      </c>
      <c r="I31" s="163" t="s">
        <v>8</v>
      </c>
      <c r="J31" s="164"/>
      <c r="K31" s="164"/>
      <c r="L31" s="164"/>
      <c r="M31" s="164"/>
      <c r="N31" s="164"/>
      <c r="O31" s="164"/>
      <c r="P31" s="165"/>
    </row>
    <row r="32" spans="1:16" ht="19.5" customHeight="1">
      <c r="A32" s="156"/>
      <c r="B32" s="158"/>
      <c r="C32" s="158"/>
      <c r="D32" s="160"/>
      <c r="E32" s="162"/>
      <c r="F32" s="162"/>
      <c r="G32" s="162"/>
      <c r="H32" s="162"/>
      <c r="I32" s="110" t="s">
        <v>9</v>
      </c>
      <c r="J32" s="110" t="s">
        <v>10</v>
      </c>
      <c r="K32" s="110" t="s">
        <v>11</v>
      </c>
      <c r="L32" s="110" t="s">
        <v>12</v>
      </c>
      <c r="M32" s="110" t="s">
        <v>13</v>
      </c>
      <c r="N32" s="110" t="s">
        <v>14</v>
      </c>
      <c r="O32" s="110" t="s">
        <v>15</v>
      </c>
      <c r="P32" s="111" t="s">
        <v>16</v>
      </c>
    </row>
    <row r="33" spans="1:16" ht="15.75" customHeight="1">
      <c r="A33" s="144" t="s">
        <v>18</v>
      </c>
      <c r="B33" s="31">
        <v>1112130</v>
      </c>
      <c r="C33" s="66" t="s">
        <v>51</v>
      </c>
      <c r="D33" s="16">
        <v>3</v>
      </c>
      <c r="E33" s="79">
        <v>48</v>
      </c>
      <c r="F33" s="31"/>
      <c r="G33" s="32"/>
      <c r="H33" s="32"/>
      <c r="I33" s="55">
        <v>3</v>
      </c>
      <c r="J33" s="56"/>
      <c r="K33" s="56"/>
      <c r="L33" s="56"/>
      <c r="M33" s="56"/>
      <c r="N33" s="56"/>
      <c r="O33" s="56"/>
      <c r="P33" s="57"/>
    </row>
    <row r="34" spans="1:16" ht="14.25">
      <c r="A34" s="144"/>
      <c r="B34" s="31">
        <v>1132210</v>
      </c>
      <c r="C34" s="66" t="s">
        <v>52</v>
      </c>
      <c r="D34" s="16">
        <v>1</v>
      </c>
      <c r="E34" s="79">
        <v>16</v>
      </c>
      <c r="F34" s="31"/>
      <c r="G34" s="32"/>
      <c r="H34" s="32"/>
      <c r="I34" s="55">
        <v>1</v>
      </c>
      <c r="J34" s="56"/>
      <c r="K34" s="56"/>
      <c r="L34" s="56"/>
      <c r="M34" s="56"/>
      <c r="N34" s="56"/>
      <c r="O34" s="56"/>
      <c r="P34" s="57"/>
    </row>
    <row r="35" spans="1:16" ht="14.25">
      <c r="A35" s="144"/>
      <c r="B35" s="31">
        <v>1112020</v>
      </c>
      <c r="C35" s="66" t="s">
        <v>53</v>
      </c>
      <c r="D35" s="16">
        <v>2</v>
      </c>
      <c r="E35" s="79">
        <v>32</v>
      </c>
      <c r="F35" s="31"/>
      <c r="G35" s="32"/>
      <c r="H35" s="32"/>
      <c r="I35" s="55"/>
      <c r="J35" s="56">
        <v>2</v>
      </c>
      <c r="K35" s="56"/>
      <c r="L35" s="56"/>
      <c r="M35" s="56"/>
      <c r="N35" s="56"/>
      <c r="O35" s="56"/>
      <c r="P35" s="57"/>
    </row>
    <row r="36" spans="1:16" ht="22.5">
      <c r="A36" s="144"/>
      <c r="B36" s="31">
        <v>1112350</v>
      </c>
      <c r="C36" s="66" t="s">
        <v>54</v>
      </c>
      <c r="D36" s="16">
        <v>5</v>
      </c>
      <c r="E36" s="79">
        <v>80</v>
      </c>
      <c r="F36" s="31"/>
      <c r="G36" s="32"/>
      <c r="H36" s="32"/>
      <c r="I36" s="55"/>
      <c r="J36" s="56"/>
      <c r="K36" s="56">
        <v>5</v>
      </c>
      <c r="L36" s="56"/>
      <c r="M36" s="56"/>
      <c r="N36" s="56"/>
      <c r="O36" s="56"/>
      <c r="P36" s="57"/>
    </row>
    <row r="37" spans="1:16" ht="14.25">
      <c r="A37" s="144"/>
      <c r="B37" s="31">
        <v>1112230</v>
      </c>
      <c r="C37" s="66" t="s">
        <v>55</v>
      </c>
      <c r="D37" s="16">
        <v>3</v>
      </c>
      <c r="E37" s="79">
        <v>48</v>
      </c>
      <c r="F37" s="31"/>
      <c r="G37" s="32"/>
      <c r="H37" s="32"/>
      <c r="I37" s="55"/>
      <c r="J37" s="56"/>
      <c r="K37" s="56"/>
      <c r="L37" s="56">
        <v>3</v>
      </c>
      <c r="M37" s="56"/>
      <c r="N37" s="56"/>
      <c r="O37" s="56"/>
      <c r="P37" s="57"/>
    </row>
    <row r="38" spans="1:16" ht="14.25">
      <c r="A38" s="144"/>
      <c r="B38" s="31">
        <v>1112420</v>
      </c>
      <c r="C38" s="66" t="s">
        <v>56</v>
      </c>
      <c r="D38" s="16">
        <v>2</v>
      </c>
      <c r="E38" s="79">
        <v>32</v>
      </c>
      <c r="F38" s="31"/>
      <c r="G38" s="32"/>
      <c r="H38" s="32"/>
      <c r="I38" s="58"/>
      <c r="J38" s="55"/>
      <c r="K38" s="58"/>
      <c r="L38" s="58"/>
      <c r="M38" s="56"/>
      <c r="N38" s="56">
        <v>2</v>
      </c>
      <c r="O38" s="56"/>
      <c r="P38" s="57"/>
    </row>
    <row r="39" spans="1:16" ht="14.25">
      <c r="A39" s="144"/>
      <c r="B39" s="31" t="s">
        <v>57</v>
      </c>
      <c r="C39" s="66" t="s">
        <v>58</v>
      </c>
      <c r="D39" s="16">
        <v>2.5</v>
      </c>
      <c r="E39" s="79">
        <v>40</v>
      </c>
      <c r="F39" s="31"/>
      <c r="G39" s="32"/>
      <c r="H39" s="32"/>
      <c r="I39" s="58">
        <v>2</v>
      </c>
      <c r="J39" s="55"/>
      <c r="K39" s="58"/>
      <c r="L39" s="58"/>
      <c r="M39" s="56"/>
      <c r="N39" s="56"/>
      <c r="O39" s="56"/>
      <c r="P39" s="57"/>
    </row>
    <row r="40" spans="1:16" ht="14.25">
      <c r="A40" s="144"/>
      <c r="B40" s="31" t="s">
        <v>59</v>
      </c>
      <c r="C40" s="66" t="s">
        <v>60</v>
      </c>
      <c r="D40" s="16">
        <v>2</v>
      </c>
      <c r="E40" s="79">
        <v>32</v>
      </c>
      <c r="F40" s="31"/>
      <c r="G40" s="32"/>
      <c r="H40" s="32"/>
      <c r="I40" s="58"/>
      <c r="J40" s="55">
        <v>2</v>
      </c>
      <c r="K40" s="58"/>
      <c r="L40" s="58"/>
      <c r="M40" s="56"/>
      <c r="N40" s="56"/>
      <c r="O40" s="56"/>
      <c r="P40" s="57"/>
    </row>
    <row r="41" spans="1:16" ht="14.25">
      <c r="A41" s="144"/>
      <c r="B41" s="31">
        <v>2100116</v>
      </c>
      <c r="C41" s="66" t="s">
        <v>61</v>
      </c>
      <c r="D41" s="16">
        <v>4</v>
      </c>
      <c r="E41" s="79">
        <v>64</v>
      </c>
      <c r="F41" s="31"/>
      <c r="G41" s="32"/>
      <c r="H41" s="32"/>
      <c r="I41" s="58"/>
      <c r="J41" s="55"/>
      <c r="K41" s="58">
        <v>2</v>
      </c>
      <c r="L41" s="58"/>
      <c r="M41" s="56"/>
      <c r="N41" s="56"/>
      <c r="O41" s="56"/>
      <c r="P41" s="57"/>
    </row>
    <row r="42" spans="1:16" ht="14.25">
      <c r="A42" s="144"/>
      <c r="B42" s="31">
        <v>2153939</v>
      </c>
      <c r="C42" s="66" t="s">
        <v>62</v>
      </c>
      <c r="D42" s="16">
        <v>4</v>
      </c>
      <c r="E42" s="79">
        <v>64</v>
      </c>
      <c r="F42" s="31"/>
      <c r="G42" s="32"/>
      <c r="H42" s="32"/>
      <c r="I42" s="58"/>
      <c r="J42" s="58"/>
      <c r="K42" s="55"/>
      <c r="L42" s="58">
        <v>2</v>
      </c>
      <c r="M42" s="56"/>
      <c r="N42" s="56"/>
      <c r="O42" s="56"/>
      <c r="P42" s="57"/>
    </row>
    <row r="43" spans="1:16" ht="15" customHeight="1">
      <c r="A43" s="144"/>
      <c r="B43" s="31">
        <v>2100117</v>
      </c>
      <c r="C43" s="66" t="s">
        <v>63</v>
      </c>
      <c r="D43" s="16">
        <v>4</v>
      </c>
      <c r="E43" s="79">
        <v>64</v>
      </c>
      <c r="F43" s="31"/>
      <c r="G43" s="32"/>
      <c r="H43" s="32">
        <v>16</v>
      </c>
      <c r="I43" s="58">
        <v>2</v>
      </c>
      <c r="J43" s="58"/>
      <c r="K43" s="55"/>
      <c r="L43" s="58"/>
      <c r="M43" s="56"/>
      <c r="N43" s="56"/>
      <c r="O43" s="56"/>
      <c r="P43" s="57"/>
    </row>
    <row r="44" spans="1:16" ht="14.25">
      <c r="A44" s="144"/>
      <c r="B44" s="31">
        <v>2153940</v>
      </c>
      <c r="C44" s="66" t="s">
        <v>64</v>
      </c>
      <c r="D44" s="16">
        <v>4</v>
      </c>
      <c r="E44" s="79">
        <v>64</v>
      </c>
      <c r="F44" s="31"/>
      <c r="G44" s="32"/>
      <c r="H44" s="32"/>
      <c r="I44" s="58">
        <v>4</v>
      </c>
      <c r="J44" s="58"/>
      <c r="K44" s="55"/>
      <c r="L44" s="58"/>
      <c r="M44" s="56"/>
      <c r="N44" s="56"/>
      <c r="O44" s="56"/>
      <c r="P44" s="57"/>
    </row>
    <row r="45" spans="1:16" ht="14.25">
      <c r="A45" s="144"/>
      <c r="B45" s="31" t="s">
        <v>65</v>
      </c>
      <c r="C45" s="66" t="s">
        <v>66</v>
      </c>
      <c r="D45" s="16">
        <v>4</v>
      </c>
      <c r="E45" s="79">
        <v>64</v>
      </c>
      <c r="F45" s="31"/>
      <c r="G45" s="32"/>
      <c r="H45" s="32"/>
      <c r="I45" s="58"/>
      <c r="J45" s="58">
        <v>4</v>
      </c>
      <c r="K45" s="58"/>
      <c r="L45" s="55"/>
      <c r="M45" s="56"/>
      <c r="N45" s="56"/>
      <c r="O45" s="56"/>
      <c r="P45" s="57"/>
    </row>
    <row r="46" spans="1:16" ht="14.25">
      <c r="A46" s="144"/>
      <c r="B46" s="31" t="s">
        <v>67</v>
      </c>
      <c r="C46" s="66" t="s">
        <v>68</v>
      </c>
      <c r="D46" s="16">
        <v>4</v>
      </c>
      <c r="E46" s="79">
        <v>64</v>
      </c>
      <c r="F46" s="31"/>
      <c r="G46" s="32">
        <v>16</v>
      </c>
      <c r="H46" s="33"/>
      <c r="I46" s="58">
        <v>4</v>
      </c>
      <c r="J46" s="58"/>
      <c r="K46" s="58"/>
      <c r="L46" s="55"/>
      <c r="M46" s="56"/>
      <c r="N46" s="56"/>
      <c r="O46" s="56"/>
      <c r="P46" s="57"/>
    </row>
    <row r="47" spans="1:16" ht="14.25">
      <c r="A47" s="144"/>
      <c r="B47" s="31">
        <v>5100111</v>
      </c>
      <c r="C47" s="66" t="s">
        <v>69</v>
      </c>
      <c r="D47" s="16">
        <v>2</v>
      </c>
      <c r="E47" s="79">
        <v>32</v>
      </c>
      <c r="F47" s="31"/>
      <c r="G47" s="32">
        <v>16</v>
      </c>
      <c r="H47" s="33"/>
      <c r="I47" s="58"/>
      <c r="J47" s="58">
        <v>4</v>
      </c>
      <c r="K47" s="58"/>
      <c r="L47" s="55"/>
      <c r="M47" s="56"/>
      <c r="N47" s="56"/>
      <c r="O47" s="56"/>
      <c r="P47" s="57"/>
    </row>
    <row r="48" spans="1:16" ht="14.25">
      <c r="A48" s="144"/>
      <c r="B48" s="31">
        <v>5100112</v>
      </c>
      <c r="C48" s="66" t="s">
        <v>70</v>
      </c>
      <c r="D48" s="16">
        <v>2</v>
      </c>
      <c r="E48" s="79">
        <v>32</v>
      </c>
      <c r="F48" s="31"/>
      <c r="G48" s="32">
        <v>16</v>
      </c>
      <c r="H48" s="33"/>
      <c r="I48" s="58"/>
      <c r="J48" s="58"/>
      <c r="K48" s="58">
        <v>4</v>
      </c>
      <c r="L48" s="58"/>
      <c r="M48" s="56"/>
      <c r="N48" s="55"/>
      <c r="O48" s="56"/>
      <c r="P48" s="57"/>
    </row>
    <row r="49" spans="1:16" ht="14.25">
      <c r="A49" s="144"/>
      <c r="B49" s="31">
        <v>5100113</v>
      </c>
      <c r="C49" s="66" t="s">
        <v>71</v>
      </c>
      <c r="D49" s="16">
        <v>2</v>
      </c>
      <c r="E49" s="79">
        <v>32</v>
      </c>
      <c r="F49" s="34"/>
      <c r="G49" s="32">
        <v>16</v>
      </c>
      <c r="H49" s="33"/>
      <c r="I49" s="58"/>
      <c r="J49" s="58"/>
      <c r="K49" s="58"/>
      <c r="L49" s="58">
        <v>4</v>
      </c>
      <c r="M49" s="56"/>
      <c r="N49" s="56"/>
      <c r="O49" s="56"/>
      <c r="P49" s="57"/>
    </row>
    <row r="50" spans="1:16" ht="14.25">
      <c r="A50" s="144"/>
      <c r="B50" s="31">
        <v>5100114</v>
      </c>
      <c r="C50" s="66" t="s">
        <v>72</v>
      </c>
      <c r="D50" s="16">
        <v>2</v>
      </c>
      <c r="E50" s="79">
        <v>32</v>
      </c>
      <c r="F50" s="34"/>
      <c r="G50" s="34"/>
      <c r="H50" s="35"/>
      <c r="I50" s="58"/>
      <c r="J50" s="58">
        <v>2.5</v>
      </c>
      <c r="K50" s="58"/>
      <c r="L50" s="59"/>
      <c r="M50" s="56"/>
      <c r="N50" s="58"/>
      <c r="O50" s="56"/>
      <c r="P50" s="57"/>
    </row>
    <row r="51" spans="1:16" ht="14.25">
      <c r="A51" s="144"/>
      <c r="B51" s="31">
        <v>4100620</v>
      </c>
      <c r="C51" s="66" t="s">
        <v>73</v>
      </c>
      <c r="D51" s="16">
        <v>2</v>
      </c>
      <c r="E51" s="79">
        <v>32</v>
      </c>
      <c r="F51" s="34"/>
      <c r="G51" s="34"/>
      <c r="H51" s="35"/>
      <c r="I51" s="58"/>
      <c r="J51" s="58"/>
      <c r="K51" s="58">
        <v>2</v>
      </c>
      <c r="L51" s="59"/>
      <c r="M51" s="56"/>
      <c r="N51" s="58"/>
      <c r="O51" s="56"/>
      <c r="P51" s="57"/>
    </row>
    <row r="52" spans="1:16" ht="14.25">
      <c r="A52" s="144"/>
      <c r="B52" s="115"/>
      <c r="C52" s="115"/>
      <c r="D52" s="36"/>
      <c r="E52" s="37"/>
      <c r="F52" s="34"/>
      <c r="G52" s="34"/>
      <c r="H52" s="35"/>
      <c r="I52" s="58"/>
      <c r="J52" s="58"/>
      <c r="K52" s="58"/>
      <c r="L52" s="59"/>
      <c r="M52" s="56"/>
      <c r="N52" s="58"/>
      <c r="O52" s="56"/>
      <c r="P52" s="57"/>
    </row>
    <row r="53" spans="1:16" ht="15" thickBot="1">
      <c r="A53" s="145"/>
      <c r="B53" s="38" t="s">
        <v>26</v>
      </c>
      <c r="C53" s="38"/>
      <c r="D53" s="39">
        <f aca="true" t="shared" si="0" ref="D53:P53">SUM(D33:D52)</f>
        <v>54.5</v>
      </c>
      <c r="E53" s="40">
        <f t="shared" si="0"/>
        <v>872</v>
      </c>
      <c r="F53" s="40">
        <f t="shared" si="0"/>
        <v>0</v>
      </c>
      <c r="G53" s="40">
        <f t="shared" si="0"/>
        <v>64</v>
      </c>
      <c r="H53" s="40">
        <f t="shared" si="0"/>
        <v>16</v>
      </c>
      <c r="I53" s="39">
        <f t="shared" si="0"/>
        <v>16</v>
      </c>
      <c r="J53" s="39">
        <f t="shared" si="0"/>
        <v>14.5</v>
      </c>
      <c r="K53" s="39">
        <f t="shared" si="0"/>
        <v>13</v>
      </c>
      <c r="L53" s="39">
        <f t="shared" si="0"/>
        <v>9</v>
      </c>
      <c r="M53" s="39">
        <f t="shared" si="0"/>
        <v>0</v>
      </c>
      <c r="N53" s="39">
        <f t="shared" si="0"/>
        <v>2</v>
      </c>
      <c r="O53" s="39">
        <f t="shared" si="0"/>
        <v>0</v>
      </c>
      <c r="P53" s="60">
        <f t="shared" si="0"/>
        <v>0</v>
      </c>
    </row>
    <row r="54" spans="1:16" ht="15.75" thickBot="1" thickTop="1">
      <c r="A54" s="41"/>
      <c r="B54" s="42"/>
      <c r="C54" s="42"/>
      <c r="D54" s="43"/>
      <c r="E54" s="44"/>
      <c r="F54" s="44"/>
      <c r="G54" s="44"/>
      <c r="H54" s="44"/>
      <c r="I54" s="43"/>
      <c r="J54" s="43"/>
      <c r="K54" s="43"/>
      <c r="L54" s="43"/>
      <c r="M54" s="43"/>
      <c r="N54" s="43"/>
      <c r="O54" s="43"/>
      <c r="P54" s="43"/>
    </row>
    <row r="55" spans="1:16" ht="19.5" customHeight="1" thickTop="1">
      <c r="A55" s="148" t="s">
        <v>3</v>
      </c>
      <c r="B55" s="150" t="s">
        <v>45</v>
      </c>
      <c r="C55" s="150" t="s">
        <v>46</v>
      </c>
      <c r="D55" s="150" t="s">
        <v>4</v>
      </c>
      <c r="E55" s="150" t="s">
        <v>47</v>
      </c>
      <c r="F55" s="150" t="s">
        <v>48</v>
      </c>
      <c r="G55" s="150" t="s">
        <v>49</v>
      </c>
      <c r="H55" s="150" t="s">
        <v>50</v>
      </c>
      <c r="I55" s="150" t="s">
        <v>8</v>
      </c>
      <c r="J55" s="150"/>
      <c r="K55" s="150"/>
      <c r="L55" s="150"/>
      <c r="M55" s="150"/>
      <c r="N55" s="150"/>
      <c r="O55" s="150"/>
      <c r="P55" s="154"/>
    </row>
    <row r="56" spans="1:16" ht="19.5" customHeight="1">
      <c r="A56" s="149"/>
      <c r="B56" s="151"/>
      <c r="C56" s="151"/>
      <c r="D56" s="151"/>
      <c r="E56" s="151"/>
      <c r="F56" s="151"/>
      <c r="G56" s="151"/>
      <c r="H56" s="151"/>
      <c r="I56" s="110" t="s">
        <v>9</v>
      </c>
      <c r="J56" s="110" t="s">
        <v>10</v>
      </c>
      <c r="K56" s="110" t="s">
        <v>11</v>
      </c>
      <c r="L56" s="110" t="s">
        <v>12</v>
      </c>
      <c r="M56" s="110" t="s">
        <v>13</v>
      </c>
      <c r="N56" s="110" t="s">
        <v>14</v>
      </c>
      <c r="O56" s="110" t="s">
        <v>15</v>
      </c>
      <c r="P56" s="111" t="s">
        <v>16</v>
      </c>
    </row>
    <row r="57" spans="1:16" ht="14.25">
      <c r="A57" s="146" t="s">
        <v>19</v>
      </c>
      <c r="B57" s="31">
        <v>20100331</v>
      </c>
      <c r="C57" s="66" t="s">
        <v>74</v>
      </c>
      <c r="D57" s="16">
        <v>3</v>
      </c>
      <c r="E57" s="79">
        <v>48</v>
      </c>
      <c r="F57" s="45"/>
      <c r="G57" s="46"/>
      <c r="H57" s="31"/>
      <c r="I57" s="32"/>
      <c r="J57" s="33"/>
      <c r="K57" s="33"/>
      <c r="L57" s="33">
        <v>3</v>
      </c>
      <c r="M57" s="53"/>
      <c r="N57" s="53"/>
      <c r="O57" s="53"/>
      <c r="P57" s="57"/>
    </row>
    <row r="58" spans="1:16" ht="14.25">
      <c r="A58" s="146"/>
      <c r="B58" s="31">
        <v>31105230</v>
      </c>
      <c r="C58" s="66" t="s">
        <v>75</v>
      </c>
      <c r="D58" s="16">
        <v>3</v>
      </c>
      <c r="E58" s="79">
        <v>48</v>
      </c>
      <c r="F58" s="45"/>
      <c r="G58" s="46"/>
      <c r="H58" s="31"/>
      <c r="I58" s="32"/>
      <c r="J58" s="33"/>
      <c r="K58" s="33">
        <v>3</v>
      </c>
      <c r="L58" s="33"/>
      <c r="M58" s="53"/>
      <c r="N58" s="53"/>
      <c r="O58" s="53"/>
      <c r="P58" s="57"/>
    </row>
    <row r="59" spans="1:16" ht="14.25">
      <c r="A59" s="146"/>
      <c r="B59" s="31">
        <v>30101901</v>
      </c>
      <c r="C59" s="66" t="s">
        <v>76</v>
      </c>
      <c r="D59" s="16">
        <v>3</v>
      </c>
      <c r="E59" s="79">
        <v>48</v>
      </c>
      <c r="F59" s="45"/>
      <c r="G59" s="46"/>
      <c r="H59" s="31"/>
      <c r="I59" s="33"/>
      <c r="J59" s="32"/>
      <c r="K59" s="33"/>
      <c r="L59" s="33"/>
      <c r="M59" s="112">
        <v>3</v>
      </c>
      <c r="N59" s="53"/>
      <c r="O59" s="53"/>
      <c r="P59" s="57"/>
    </row>
    <row r="60" spans="1:16" ht="14.25">
      <c r="A60" s="146"/>
      <c r="B60" s="31">
        <v>30101902</v>
      </c>
      <c r="C60" s="66" t="s">
        <v>77</v>
      </c>
      <c r="D60" s="16">
        <v>3</v>
      </c>
      <c r="E60" s="79">
        <v>48</v>
      </c>
      <c r="F60" s="45"/>
      <c r="G60" s="46"/>
      <c r="H60" s="31"/>
      <c r="I60" s="33"/>
      <c r="J60" s="32"/>
      <c r="K60" s="33"/>
      <c r="L60" s="113"/>
      <c r="M60" s="33"/>
      <c r="N60" s="53">
        <v>3</v>
      </c>
      <c r="O60" s="53"/>
      <c r="P60" s="57"/>
    </row>
    <row r="61" spans="1:16" ht="14.25">
      <c r="A61" s="146"/>
      <c r="B61" s="31">
        <v>4100307</v>
      </c>
      <c r="C61" s="66" t="s">
        <v>78</v>
      </c>
      <c r="D61" s="16">
        <v>2.5</v>
      </c>
      <c r="E61" s="79">
        <v>40</v>
      </c>
      <c r="F61" s="45"/>
      <c r="G61" s="46"/>
      <c r="H61" s="31">
        <v>8</v>
      </c>
      <c r="I61" s="33"/>
      <c r="J61" s="32"/>
      <c r="K61" s="33">
        <v>2.5</v>
      </c>
      <c r="L61" s="113"/>
      <c r="M61" s="53"/>
      <c r="N61" s="53"/>
      <c r="O61" s="53"/>
      <c r="P61" s="57"/>
    </row>
    <row r="62" spans="1:16" ht="14.25">
      <c r="A62" s="146"/>
      <c r="B62" s="31">
        <v>4100306</v>
      </c>
      <c r="C62" s="66" t="s">
        <v>79</v>
      </c>
      <c r="D62" s="16">
        <v>1.5</v>
      </c>
      <c r="E62" s="79">
        <v>24</v>
      </c>
      <c r="F62" s="45"/>
      <c r="G62" s="46"/>
      <c r="H62" s="31">
        <v>8</v>
      </c>
      <c r="I62" s="33"/>
      <c r="J62" s="32"/>
      <c r="K62" s="33"/>
      <c r="L62" s="112">
        <v>1.5</v>
      </c>
      <c r="M62" s="53"/>
      <c r="N62" s="53"/>
      <c r="O62" s="53"/>
      <c r="P62" s="57"/>
    </row>
    <row r="63" spans="1:16" ht="14.25">
      <c r="A63" s="146"/>
      <c r="B63" s="31">
        <v>31107525</v>
      </c>
      <c r="C63" s="66" t="s">
        <v>80</v>
      </c>
      <c r="D63" s="16">
        <v>2.5</v>
      </c>
      <c r="E63" s="79">
        <v>40</v>
      </c>
      <c r="F63" s="45"/>
      <c r="G63" s="46"/>
      <c r="H63" s="31"/>
      <c r="I63" s="33"/>
      <c r="J63" s="33"/>
      <c r="K63" s="32"/>
      <c r="L63" s="113"/>
      <c r="M63" s="53"/>
      <c r="N63" s="53">
        <v>2.5</v>
      </c>
      <c r="O63" s="53"/>
      <c r="P63" s="57"/>
    </row>
    <row r="64" spans="1:16" ht="14.25">
      <c r="A64" s="146"/>
      <c r="B64" s="31">
        <v>30100640</v>
      </c>
      <c r="C64" s="66" t="s">
        <v>81</v>
      </c>
      <c r="D64" s="16">
        <v>2.5</v>
      </c>
      <c r="E64" s="79">
        <v>40</v>
      </c>
      <c r="F64" s="45"/>
      <c r="G64" s="46"/>
      <c r="H64" s="31"/>
      <c r="I64" s="33">
        <v>2.5</v>
      </c>
      <c r="J64" s="113"/>
      <c r="K64" s="32"/>
      <c r="L64" s="33"/>
      <c r="M64" s="53"/>
      <c r="N64" s="53"/>
      <c r="O64" s="53"/>
      <c r="P64" s="57"/>
    </row>
    <row r="65" spans="1:16" ht="14.25">
      <c r="A65" s="146"/>
      <c r="B65" s="31"/>
      <c r="C65" s="66" t="s">
        <v>82</v>
      </c>
      <c r="D65" s="16">
        <v>2</v>
      </c>
      <c r="E65" s="79">
        <v>32</v>
      </c>
      <c r="F65" s="45"/>
      <c r="G65" s="46"/>
      <c r="H65" s="31"/>
      <c r="I65" s="33"/>
      <c r="J65" s="113">
        <v>2</v>
      </c>
      <c r="K65" s="32"/>
      <c r="L65" s="33"/>
      <c r="M65" s="53"/>
      <c r="N65" s="53"/>
      <c r="O65" s="53"/>
      <c r="P65" s="57"/>
    </row>
    <row r="66" spans="1:16" ht="14.25">
      <c r="A66" s="146"/>
      <c r="B66" s="31">
        <v>13111630</v>
      </c>
      <c r="C66" s="66" t="s">
        <v>83</v>
      </c>
      <c r="D66" s="16">
        <v>3</v>
      </c>
      <c r="E66" s="79">
        <v>48</v>
      </c>
      <c r="F66" s="45"/>
      <c r="G66" s="46"/>
      <c r="H66" s="31"/>
      <c r="I66" s="33"/>
      <c r="J66" s="33"/>
      <c r="K66" s="32"/>
      <c r="L66" s="33"/>
      <c r="M66" s="53">
        <v>3</v>
      </c>
      <c r="N66" s="53"/>
      <c r="O66" s="53"/>
      <c r="P66" s="57"/>
    </row>
    <row r="67" spans="1:16" ht="14.25">
      <c r="A67" s="146"/>
      <c r="B67" s="31">
        <v>30101340</v>
      </c>
      <c r="C67" s="66" t="s">
        <v>84</v>
      </c>
      <c r="D67" s="16">
        <v>2.5</v>
      </c>
      <c r="E67" s="79">
        <v>40</v>
      </c>
      <c r="F67" s="45"/>
      <c r="G67" s="46"/>
      <c r="H67" s="31"/>
      <c r="I67" s="33"/>
      <c r="J67" s="33"/>
      <c r="K67" s="32"/>
      <c r="L67" s="33">
        <v>2.5</v>
      </c>
      <c r="M67" s="53"/>
      <c r="N67" s="53"/>
      <c r="O67" s="53"/>
      <c r="P67" s="57"/>
    </row>
    <row r="68" spans="1:16" ht="14.25">
      <c r="A68" s="146"/>
      <c r="B68" s="31"/>
      <c r="C68" s="66" t="s">
        <v>85</v>
      </c>
      <c r="D68" s="16">
        <v>2</v>
      </c>
      <c r="E68" s="79">
        <v>32</v>
      </c>
      <c r="F68" s="45"/>
      <c r="G68" s="46"/>
      <c r="H68" s="31"/>
      <c r="I68" s="33"/>
      <c r="J68" s="33"/>
      <c r="K68" s="32"/>
      <c r="L68" s="33"/>
      <c r="M68" s="53">
        <v>2</v>
      </c>
      <c r="N68" s="53"/>
      <c r="O68" s="53"/>
      <c r="P68" s="57"/>
    </row>
    <row r="69" spans="1:16" ht="14.25">
      <c r="A69" s="146"/>
      <c r="B69" s="31">
        <v>30100801</v>
      </c>
      <c r="C69" s="66" t="s">
        <v>86</v>
      </c>
      <c r="D69" s="16">
        <v>2.5</v>
      </c>
      <c r="E69" s="79">
        <v>40</v>
      </c>
      <c r="F69" s="45"/>
      <c r="G69" s="46"/>
      <c r="H69" s="31"/>
      <c r="I69" s="33"/>
      <c r="J69" s="33">
        <v>2.5</v>
      </c>
      <c r="K69" s="33"/>
      <c r="L69" s="113"/>
      <c r="M69" s="33"/>
      <c r="N69" s="53"/>
      <c r="O69" s="53"/>
      <c r="P69" s="57"/>
    </row>
    <row r="70" spans="1:16" ht="14.25">
      <c r="A70" s="146"/>
      <c r="B70" s="31"/>
      <c r="C70" s="66" t="s">
        <v>87</v>
      </c>
      <c r="D70" s="16">
        <v>2</v>
      </c>
      <c r="E70" s="79">
        <v>32</v>
      </c>
      <c r="F70" s="45"/>
      <c r="G70" s="46"/>
      <c r="H70" s="31"/>
      <c r="I70" s="33"/>
      <c r="J70" s="33"/>
      <c r="K70" s="33">
        <v>2</v>
      </c>
      <c r="L70" s="32"/>
      <c r="M70" s="33"/>
      <c r="N70" s="53"/>
      <c r="O70" s="53"/>
      <c r="P70" s="57"/>
    </row>
    <row r="71" spans="1:16" ht="14.25">
      <c r="A71" s="146"/>
      <c r="B71" s="31">
        <v>5100610</v>
      </c>
      <c r="C71" s="66" t="s">
        <v>88</v>
      </c>
      <c r="D71" s="16">
        <v>1</v>
      </c>
      <c r="E71" s="79">
        <v>16</v>
      </c>
      <c r="F71" s="45"/>
      <c r="G71" s="46"/>
      <c r="H71" s="31"/>
      <c r="I71" s="33">
        <v>1</v>
      </c>
      <c r="J71" s="33"/>
      <c r="K71" s="33"/>
      <c r="L71" s="32"/>
      <c r="M71" s="33"/>
      <c r="N71" s="53"/>
      <c r="O71" s="53"/>
      <c r="P71" s="57"/>
    </row>
    <row r="72" spans="1:16" ht="14.25">
      <c r="A72" s="146"/>
      <c r="B72" s="31">
        <v>2100415</v>
      </c>
      <c r="C72" s="66" t="s">
        <v>89</v>
      </c>
      <c r="D72" s="16">
        <v>1.5</v>
      </c>
      <c r="E72" s="79">
        <v>24</v>
      </c>
      <c r="F72" s="33"/>
      <c r="G72" s="33"/>
      <c r="H72" s="31"/>
      <c r="I72" s="33"/>
      <c r="J72" s="33"/>
      <c r="K72" s="33"/>
      <c r="L72" s="32"/>
      <c r="M72" s="33"/>
      <c r="N72" s="53">
        <v>1.5</v>
      </c>
      <c r="O72" s="53"/>
      <c r="P72" s="114"/>
    </row>
    <row r="73" spans="1:16" ht="15" thickBot="1">
      <c r="A73" s="147"/>
      <c r="B73" s="61" t="s">
        <v>26</v>
      </c>
      <c r="C73" s="61"/>
      <c r="D73" s="39">
        <f>SUM(D57:D72)</f>
        <v>37.5</v>
      </c>
      <c r="E73" s="40">
        <f>SUM(E57:E72)</f>
        <v>600</v>
      </c>
      <c r="F73" s="40">
        <f>SUM(F57:F71)</f>
        <v>0</v>
      </c>
      <c r="G73" s="40">
        <f>SUM(G57:G71)</f>
        <v>0</v>
      </c>
      <c r="H73" s="40">
        <f aca="true" t="shared" si="1" ref="H73:P73">SUM(H57:H72)</f>
        <v>16</v>
      </c>
      <c r="I73" s="39">
        <f t="shared" si="1"/>
        <v>3.5</v>
      </c>
      <c r="J73" s="39">
        <f t="shared" si="1"/>
        <v>4.5</v>
      </c>
      <c r="K73" s="39">
        <f t="shared" si="1"/>
        <v>7.5</v>
      </c>
      <c r="L73" s="39">
        <f t="shared" si="1"/>
        <v>7</v>
      </c>
      <c r="M73" s="39">
        <f t="shared" si="1"/>
        <v>8</v>
      </c>
      <c r="N73" s="39">
        <f t="shared" si="1"/>
        <v>7</v>
      </c>
      <c r="O73" s="39">
        <f t="shared" si="1"/>
        <v>0</v>
      </c>
      <c r="P73" s="60">
        <f t="shared" si="1"/>
        <v>0</v>
      </c>
    </row>
    <row r="74" spans="1:17" ht="15.75" thickBot="1" thickTop="1">
      <c r="A74" s="62"/>
      <c r="B74" s="63"/>
      <c r="C74" s="63"/>
      <c r="D74" s="43"/>
      <c r="E74" s="44"/>
      <c r="F74" s="44"/>
      <c r="G74" s="44"/>
      <c r="H74" s="44"/>
      <c r="I74" s="43"/>
      <c r="J74" s="43"/>
      <c r="K74" s="43"/>
      <c r="L74" s="43"/>
      <c r="M74" s="43"/>
      <c r="N74" s="43"/>
      <c r="O74" s="43"/>
      <c r="P74" s="43"/>
      <c r="Q74" s="78"/>
    </row>
    <row r="75" spans="1:16" ht="19.5" customHeight="1" thickTop="1">
      <c r="A75" s="148" t="s">
        <v>3</v>
      </c>
      <c r="B75" s="150" t="s">
        <v>45</v>
      </c>
      <c r="C75" s="150" t="s">
        <v>46</v>
      </c>
      <c r="D75" s="152" t="s">
        <v>4</v>
      </c>
      <c r="E75" s="150" t="s">
        <v>47</v>
      </c>
      <c r="F75" s="150" t="s">
        <v>48</v>
      </c>
      <c r="G75" s="150" t="s">
        <v>49</v>
      </c>
      <c r="H75" s="150" t="s">
        <v>50</v>
      </c>
      <c r="I75" s="150" t="s">
        <v>8</v>
      </c>
      <c r="J75" s="150"/>
      <c r="K75" s="150"/>
      <c r="L75" s="150"/>
      <c r="M75" s="150"/>
      <c r="N75" s="150"/>
      <c r="O75" s="150"/>
      <c r="P75" s="154"/>
    </row>
    <row r="76" spans="1:16" ht="19.5" customHeight="1">
      <c r="A76" s="149"/>
      <c r="B76" s="151"/>
      <c r="C76" s="151"/>
      <c r="D76" s="153"/>
      <c r="E76" s="151"/>
      <c r="F76" s="151"/>
      <c r="G76" s="151"/>
      <c r="H76" s="151"/>
      <c r="I76" s="110" t="s">
        <v>9</v>
      </c>
      <c r="J76" s="110" t="s">
        <v>10</v>
      </c>
      <c r="K76" s="110" t="s">
        <v>11</v>
      </c>
      <c r="L76" s="110" t="s">
        <v>12</v>
      </c>
      <c r="M76" s="110" t="s">
        <v>13</v>
      </c>
      <c r="N76" s="110" t="s">
        <v>14</v>
      </c>
      <c r="O76" s="110" t="s">
        <v>15</v>
      </c>
      <c r="P76" s="111" t="s">
        <v>16</v>
      </c>
    </row>
    <row r="77" spans="1:16" ht="22.5">
      <c r="A77" s="146" t="s">
        <v>21</v>
      </c>
      <c r="B77" s="31">
        <v>31108210</v>
      </c>
      <c r="C77" s="66" t="s">
        <v>90</v>
      </c>
      <c r="D77" s="16">
        <v>2</v>
      </c>
      <c r="E77" s="79">
        <v>32</v>
      </c>
      <c r="F77" s="31"/>
      <c r="G77" s="46"/>
      <c r="H77" s="32"/>
      <c r="I77" s="33"/>
      <c r="J77" s="33"/>
      <c r="K77" s="33"/>
      <c r="L77" s="32"/>
      <c r="M77" s="53"/>
      <c r="N77" s="53"/>
      <c r="O77" s="53">
        <v>2</v>
      </c>
      <c r="P77" s="57"/>
    </row>
    <row r="78" spans="1:16" ht="14.25">
      <c r="A78" s="146"/>
      <c r="B78" s="31">
        <v>31101520</v>
      </c>
      <c r="C78" s="66" t="s">
        <v>91</v>
      </c>
      <c r="D78" s="16">
        <v>2</v>
      </c>
      <c r="E78" s="79">
        <v>32</v>
      </c>
      <c r="F78" s="31"/>
      <c r="G78" s="46"/>
      <c r="H78" s="32"/>
      <c r="I78" s="33"/>
      <c r="J78" s="33"/>
      <c r="K78" s="113"/>
      <c r="L78" s="32"/>
      <c r="M78" s="53"/>
      <c r="N78" s="53"/>
      <c r="O78" s="53">
        <v>2</v>
      </c>
      <c r="P78" s="57"/>
    </row>
    <row r="79" spans="1:16" ht="14.25">
      <c r="A79" s="146"/>
      <c r="B79" s="31">
        <v>30103820</v>
      </c>
      <c r="C79" s="66" t="s">
        <v>92</v>
      </c>
      <c r="D79" s="16">
        <v>2</v>
      </c>
      <c r="E79" s="79">
        <v>32</v>
      </c>
      <c r="F79" s="64"/>
      <c r="G79" s="46"/>
      <c r="H79" s="35"/>
      <c r="I79" s="33"/>
      <c r="J79" s="33"/>
      <c r="K79" s="33"/>
      <c r="L79" s="32"/>
      <c r="M79" s="33">
        <v>2</v>
      </c>
      <c r="N79" s="53"/>
      <c r="O79" s="53"/>
      <c r="P79" s="57"/>
    </row>
    <row r="80" spans="1:16" ht="14.25">
      <c r="A80" s="146"/>
      <c r="B80" s="31">
        <v>33106520</v>
      </c>
      <c r="C80" s="66" t="s">
        <v>93</v>
      </c>
      <c r="D80" s="16">
        <v>2</v>
      </c>
      <c r="E80" s="79">
        <v>32</v>
      </c>
      <c r="F80" s="64"/>
      <c r="G80" s="46"/>
      <c r="H80" s="35"/>
      <c r="I80" s="33"/>
      <c r="J80" s="33"/>
      <c r="K80" s="33"/>
      <c r="L80" s="113"/>
      <c r="M80" s="53">
        <v>2</v>
      </c>
      <c r="N80" s="53"/>
      <c r="O80" s="53"/>
      <c r="P80" s="57"/>
    </row>
    <row r="81" spans="1:16" ht="14.25">
      <c r="A81" s="146"/>
      <c r="B81" s="31">
        <v>31108310</v>
      </c>
      <c r="C81" s="66" t="s">
        <v>94</v>
      </c>
      <c r="D81" s="16">
        <v>2</v>
      </c>
      <c r="E81" s="79">
        <v>32</v>
      </c>
      <c r="F81" s="64"/>
      <c r="G81" s="46"/>
      <c r="H81" s="35"/>
      <c r="I81" s="33"/>
      <c r="J81" s="33"/>
      <c r="K81" s="33"/>
      <c r="L81" s="113"/>
      <c r="M81" s="53"/>
      <c r="N81" s="53">
        <v>2</v>
      </c>
      <c r="O81" s="53"/>
      <c r="P81" s="57"/>
    </row>
    <row r="82" spans="1:16" ht="22.5">
      <c r="A82" s="118" t="s">
        <v>95</v>
      </c>
      <c r="B82" s="31">
        <v>31106320</v>
      </c>
      <c r="C82" s="66" t="s">
        <v>96</v>
      </c>
      <c r="D82" s="16">
        <v>2</v>
      </c>
      <c r="E82" s="79">
        <v>32</v>
      </c>
      <c r="F82" s="53"/>
      <c r="G82" s="119"/>
      <c r="H82" s="33"/>
      <c r="I82" s="33"/>
      <c r="J82" s="33"/>
      <c r="K82" s="113"/>
      <c r="L82" s="33"/>
      <c r="M82" s="53"/>
      <c r="N82" s="53">
        <v>2</v>
      </c>
      <c r="O82" s="53"/>
      <c r="P82" s="54"/>
    </row>
    <row r="83" spans="1:16" ht="22.5">
      <c r="A83" s="118" t="s">
        <v>97</v>
      </c>
      <c r="B83" s="31">
        <v>31104520</v>
      </c>
      <c r="C83" s="66" t="s">
        <v>98</v>
      </c>
      <c r="D83" s="16">
        <v>2</v>
      </c>
      <c r="E83" s="79">
        <v>32</v>
      </c>
      <c r="F83" s="53"/>
      <c r="G83" s="119"/>
      <c r="H83" s="33"/>
      <c r="I83" s="33"/>
      <c r="J83" s="33"/>
      <c r="K83" s="113"/>
      <c r="L83" s="33"/>
      <c r="M83" s="53"/>
      <c r="N83" s="53">
        <v>2</v>
      </c>
      <c r="O83" s="53"/>
      <c r="P83" s="54"/>
    </row>
    <row r="84" spans="1:16" ht="22.5">
      <c r="A84" s="118" t="s">
        <v>99</v>
      </c>
      <c r="B84" s="31"/>
      <c r="C84" s="120" t="s">
        <v>100</v>
      </c>
      <c r="D84" s="16">
        <v>2</v>
      </c>
      <c r="E84" s="79">
        <v>32</v>
      </c>
      <c r="F84" s="53"/>
      <c r="G84" s="119"/>
      <c r="H84" s="33"/>
      <c r="I84" s="33"/>
      <c r="J84" s="33"/>
      <c r="K84" s="33"/>
      <c r="L84" s="33"/>
      <c r="M84" s="53"/>
      <c r="N84" s="53">
        <v>2</v>
      </c>
      <c r="O84" s="53"/>
      <c r="P84" s="54"/>
    </row>
    <row r="85" spans="1:16" ht="14.25">
      <c r="A85" s="121"/>
      <c r="B85" s="65"/>
      <c r="C85" s="66"/>
      <c r="D85" s="16"/>
      <c r="E85" s="37"/>
      <c r="F85" s="64"/>
      <c r="G85" s="34"/>
      <c r="H85" s="35"/>
      <c r="I85" s="58"/>
      <c r="J85" s="58"/>
      <c r="K85" s="58"/>
      <c r="L85" s="58"/>
      <c r="M85" s="56"/>
      <c r="N85" s="56"/>
      <c r="O85" s="56"/>
      <c r="P85" s="54"/>
    </row>
    <row r="86" spans="1:16" ht="15" thickBot="1">
      <c r="A86" s="122"/>
      <c r="B86" s="61" t="s">
        <v>26</v>
      </c>
      <c r="C86" s="61"/>
      <c r="D86" s="39">
        <f>SUM(D77:D82)</f>
        <v>12</v>
      </c>
      <c r="E86" s="40">
        <f>SUM(E77:E82)</f>
        <v>192</v>
      </c>
      <c r="F86" s="40">
        <f aca="true" t="shared" si="2" ref="F86:P86">SUM(F77:F85)</f>
        <v>0</v>
      </c>
      <c r="G86" s="40">
        <f t="shared" si="2"/>
        <v>0</v>
      </c>
      <c r="H86" s="40">
        <f t="shared" si="2"/>
        <v>0</v>
      </c>
      <c r="I86" s="39">
        <f t="shared" si="2"/>
        <v>0</v>
      </c>
      <c r="J86" s="39">
        <f t="shared" si="2"/>
        <v>0</v>
      </c>
      <c r="K86" s="39">
        <f t="shared" si="2"/>
        <v>0</v>
      </c>
      <c r="L86" s="39">
        <f t="shared" si="2"/>
        <v>0</v>
      </c>
      <c r="M86" s="39">
        <f t="shared" si="2"/>
        <v>4</v>
      </c>
      <c r="N86" s="39">
        <f t="shared" si="2"/>
        <v>8</v>
      </c>
      <c r="O86" s="39">
        <f t="shared" si="2"/>
        <v>4</v>
      </c>
      <c r="P86" s="60">
        <f t="shared" si="2"/>
        <v>0</v>
      </c>
    </row>
    <row r="87" spans="1:17" ht="15.75" thickBot="1" thickTop="1">
      <c r="A87" s="62"/>
      <c r="B87" s="63"/>
      <c r="C87" s="63"/>
      <c r="D87" s="43"/>
      <c r="E87" s="44"/>
      <c r="F87" s="44"/>
      <c r="G87" s="44"/>
      <c r="H87" s="44"/>
      <c r="I87" s="43"/>
      <c r="J87" s="43"/>
      <c r="K87" s="43"/>
      <c r="L87" s="43"/>
      <c r="M87" s="43"/>
      <c r="N87" s="43"/>
      <c r="O87" s="43"/>
      <c r="P87" s="43"/>
      <c r="Q87" s="78"/>
    </row>
    <row r="88" spans="1:16" ht="19.5" customHeight="1" thickTop="1">
      <c r="A88" s="148" t="s">
        <v>3</v>
      </c>
      <c r="B88" s="150" t="s">
        <v>45</v>
      </c>
      <c r="C88" s="150" t="s">
        <v>46</v>
      </c>
      <c r="D88" s="152" t="s">
        <v>4</v>
      </c>
      <c r="E88" s="150" t="s">
        <v>47</v>
      </c>
      <c r="F88" s="150" t="s">
        <v>48</v>
      </c>
      <c r="G88" s="150" t="s">
        <v>49</v>
      </c>
      <c r="H88" s="150" t="s">
        <v>50</v>
      </c>
      <c r="I88" s="150" t="s">
        <v>8</v>
      </c>
      <c r="J88" s="150"/>
      <c r="K88" s="150"/>
      <c r="L88" s="150"/>
      <c r="M88" s="150"/>
      <c r="N88" s="150"/>
      <c r="O88" s="150"/>
      <c r="P88" s="154"/>
    </row>
    <row r="89" spans="1:16" ht="19.5" customHeight="1">
      <c r="A89" s="149"/>
      <c r="B89" s="151"/>
      <c r="C89" s="151"/>
      <c r="D89" s="153"/>
      <c r="E89" s="151"/>
      <c r="F89" s="151"/>
      <c r="G89" s="151"/>
      <c r="H89" s="151"/>
      <c r="I89" s="110" t="s">
        <v>9</v>
      </c>
      <c r="J89" s="110" t="s">
        <v>10</v>
      </c>
      <c r="K89" s="110" t="s">
        <v>11</v>
      </c>
      <c r="L89" s="110" t="s">
        <v>12</v>
      </c>
      <c r="M89" s="110" t="s">
        <v>13</v>
      </c>
      <c r="N89" s="110" t="s">
        <v>14</v>
      </c>
      <c r="O89" s="110" t="s">
        <v>15</v>
      </c>
      <c r="P89" s="111" t="s">
        <v>16</v>
      </c>
    </row>
    <row r="90" spans="1:16" ht="14.25">
      <c r="A90" s="166" t="s">
        <v>101</v>
      </c>
      <c r="B90" s="31">
        <v>20103815</v>
      </c>
      <c r="C90" s="66" t="s">
        <v>102</v>
      </c>
      <c r="D90" s="16">
        <v>1.5</v>
      </c>
      <c r="E90" s="79">
        <v>24</v>
      </c>
      <c r="F90" s="31">
        <v>4</v>
      </c>
      <c r="G90" s="32"/>
      <c r="H90" s="31"/>
      <c r="I90" s="53"/>
      <c r="J90" s="33"/>
      <c r="K90" s="32"/>
      <c r="L90" s="33"/>
      <c r="M90" s="33">
        <v>1.5</v>
      </c>
      <c r="N90" s="33"/>
      <c r="O90" s="33"/>
      <c r="P90" s="73"/>
    </row>
    <row r="91" spans="1:16" ht="14.25">
      <c r="A91" s="167"/>
      <c r="B91" s="31">
        <v>31101020</v>
      </c>
      <c r="C91" s="66" t="s">
        <v>103</v>
      </c>
      <c r="D91" s="16">
        <v>2</v>
      </c>
      <c r="E91" s="79">
        <v>32</v>
      </c>
      <c r="F91" s="31"/>
      <c r="G91" s="32"/>
      <c r="H91" s="31"/>
      <c r="I91" s="33"/>
      <c r="J91" s="33"/>
      <c r="K91" s="113"/>
      <c r="L91" s="32"/>
      <c r="M91" s="53"/>
      <c r="N91" s="53">
        <v>2</v>
      </c>
      <c r="O91" s="53"/>
      <c r="P91" s="73"/>
    </row>
    <row r="92" spans="1:16" ht="14.25">
      <c r="A92" s="167"/>
      <c r="B92" s="31">
        <v>32103020</v>
      </c>
      <c r="C92" s="66" t="s">
        <v>104</v>
      </c>
      <c r="D92" s="16">
        <v>2</v>
      </c>
      <c r="E92" s="79">
        <v>32</v>
      </c>
      <c r="F92" s="53"/>
      <c r="G92" s="32"/>
      <c r="H92" s="33"/>
      <c r="I92" s="33"/>
      <c r="J92" s="33"/>
      <c r="K92" s="33"/>
      <c r="L92" s="53">
        <v>2</v>
      </c>
      <c r="M92" s="33"/>
      <c r="N92" s="53"/>
      <c r="O92" s="53"/>
      <c r="P92" s="73"/>
    </row>
    <row r="93" spans="1:16" ht="14.25">
      <c r="A93" s="167"/>
      <c r="B93" s="31">
        <v>31105920</v>
      </c>
      <c r="C93" s="66" t="s">
        <v>105</v>
      </c>
      <c r="D93" s="16">
        <v>2</v>
      </c>
      <c r="E93" s="79">
        <v>32</v>
      </c>
      <c r="F93" s="31"/>
      <c r="G93" s="32"/>
      <c r="H93" s="31"/>
      <c r="I93" s="33"/>
      <c r="J93" s="33"/>
      <c r="K93" s="113"/>
      <c r="L93" s="32"/>
      <c r="M93" s="53">
        <v>2</v>
      </c>
      <c r="N93" s="53"/>
      <c r="O93" s="53"/>
      <c r="P93" s="73"/>
    </row>
    <row r="94" spans="1:16" ht="14.25">
      <c r="A94" s="167"/>
      <c r="B94" s="31">
        <v>3100826</v>
      </c>
      <c r="C94" s="66" t="s">
        <v>106</v>
      </c>
      <c r="D94" s="16">
        <v>2.5</v>
      </c>
      <c r="E94" s="79">
        <v>40</v>
      </c>
      <c r="F94" s="31"/>
      <c r="G94" s="32"/>
      <c r="H94" s="31"/>
      <c r="I94" s="33"/>
      <c r="J94" s="33"/>
      <c r="K94" s="33"/>
      <c r="L94" s="32"/>
      <c r="M94" s="33">
        <v>2.5</v>
      </c>
      <c r="N94" s="53"/>
      <c r="O94" s="53"/>
      <c r="P94" s="73"/>
    </row>
    <row r="95" spans="1:16" ht="14.25">
      <c r="A95" s="167"/>
      <c r="B95" s="31">
        <v>33100115</v>
      </c>
      <c r="C95" s="66" t="s">
        <v>107</v>
      </c>
      <c r="D95" s="16">
        <v>2</v>
      </c>
      <c r="E95" s="79">
        <v>32</v>
      </c>
      <c r="F95" s="31"/>
      <c r="G95" s="32"/>
      <c r="H95" s="31"/>
      <c r="I95" s="33"/>
      <c r="J95" s="33"/>
      <c r="K95" s="33"/>
      <c r="L95" s="53">
        <v>2</v>
      </c>
      <c r="M95" s="32"/>
      <c r="N95" s="33"/>
      <c r="O95" s="53"/>
      <c r="P95" s="73"/>
    </row>
    <row r="96" spans="1:16" ht="14.25">
      <c r="A96" s="167"/>
      <c r="B96" s="31">
        <v>31106015</v>
      </c>
      <c r="C96" s="66" t="s">
        <v>108</v>
      </c>
      <c r="D96" s="16">
        <v>1.5</v>
      </c>
      <c r="E96" s="79">
        <v>24</v>
      </c>
      <c r="F96" s="31"/>
      <c r="G96" s="32"/>
      <c r="H96" s="31"/>
      <c r="I96" s="33"/>
      <c r="J96" s="33"/>
      <c r="K96" s="113"/>
      <c r="L96" s="33"/>
      <c r="M96" s="53">
        <v>1.5</v>
      </c>
      <c r="N96" s="32"/>
      <c r="O96" s="53"/>
      <c r="P96" s="73"/>
    </row>
    <row r="97" spans="1:16" ht="14.25">
      <c r="A97" s="167"/>
      <c r="B97" s="31">
        <v>3100520</v>
      </c>
      <c r="C97" s="66" t="s">
        <v>109</v>
      </c>
      <c r="D97" s="16">
        <v>2</v>
      </c>
      <c r="E97" s="79">
        <v>32</v>
      </c>
      <c r="F97" s="31"/>
      <c r="G97" s="32"/>
      <c r="H97" s="31"/>
      <c r="I97" s="33"/>
      <c r="J97" s="33"/>
      <c r="K97" s="33"/>
      <c r="L97" s="113"/>
      <c r="M97" s="53">
        <v>2</v>
      </c>
      <c r="N97" s="33"/>
      <c r="O97" s="32"/>
      <c r="P97" s="73"/>
    </row>
    <row r="98" spans="1:16" ht="14.25">
      <c r="A98" s="167"/>
      <c r="B98" s="31">
        <v>31107210</v>
      </c>
      <c r="C98" s="66" t="s">
        <v>110</v>
      </c>
      <c r="D98" s="16">
        <v>1.5</v>
      </c>
      <c r="E98" s="79">
        <v>24</v>
      </c>
      <c r="F98" s="31"/>
      <c r="G98" s="32"/>
      <c r="H98" s="31"/>
      <c r="I98" s="33"/>
      <c r="J98" s="33"/>
      <c r="K98" s="33"/>
      <c r="L98" s="113"/>
      <c r="M98" s="53"/>
      <c r="N98" s="33">
        <v>1.5</v>
      </c>
      <c r="O98" s="32"/>
      <c r="P98" s="73"/>
    </row>
    <row r="99" spans="1:16" ht="14.25">
      <c r="A99" s="167"/>
      <c r="B99" s="31">
        <v>1102710</v>
      </c>
      <c r="C99" s="66" t="s">
        <v>111</v>
      </c>
      <c r="D99" s="16">
        <v>1</v>
      </c>
      <c r="E99" s="79">
        <v>16</v>
      </c>
      <c r="F99" s="31"/>
      <c r="G99" s="32"/>
      <c r="H99" s="31">
        <v>8</v>
      </c>
      <c r="I99" s="33"/>
      <c r="J99" s="33"/>
      <c r="K99" s="33"/>
      <c r="L99" s="113"/>
      <c r="M99" s="53"/>
      <c r="N99" s="33">
        <v>1</v>
      </c>
      <c r="O99" s="32"/>
      <c r="P99" s="73"/>
    </row>
    <row r="100" spans="1:16" ht="14.25">
      <c r="A100" s="167"/>
      <c r="B100" s="32"/>
      <c r="C100" s="123"/>
      <c r="D100" s="16"/>
      <c r="E100" s="71"/>
      <c r="F100" s="124"/>
      <c r="G100" s="46"/>
      <c r="H100" s="125"/>
      <c r="I100" s="126"/>
      <c r="J100" s="126"/>
      <c r="K100" s="126"/>
      <c r="L100" s="127"/>
      <c r="M100" s="128"/>
      <c r="N100" s="126"/>
      <c r="O100" s="126"/>
      <c r="P100" s="73"/>
    </row>
    <row r="101" spans="1:16" ht="23.25" thickBot="1">
      <c r="A101" s="168"/>
      <c r="B101" s="61" t="s">
        <v>112</v>
      </c>
      <c r="C101" s="61"/>
      <c r="D101" s="39">
        <v>7.5</v>
      </c>
      <c r="E101" s="67">
        <f>D101*16</f>
        <v>120</v>
      </c>
      <c r="F101" s="68"/>
      <c r="G101" s="69"/>
      <c r="H101" s="68"/>
      <c r="I101" s="74"/>
      <c r="J101" s="74"/>
      <c r="K101" s="74"/>
      <c r="L101" s="74">
        <v>2</v>
      </c>
      <c r="M101" s="74">
        <v>3.5</v>
      </c>
      <c r="N101" s="74">
        <v>2</v>
      </c>
      <c r="O101" s="74"/>
      <c r="P101" s="75"/>
    </row>
    <row r="102" spans="1:17" ht="15.75" thickBot="1" thickTop="1">
      <c r="A102" s="62"/>
      <c r="B102" s="63"/>
      <c r="C102" s="63"/>
      <c r="D102" s="43"/>
      <c r="E102" s="70"/>
      <c r="F102" s="70"/>
      <c r="G102" s="70"/>
      <c r="H102" s="70"/>
      <c r="I102" s="76"/>
      <c r="J102" s="76"/>
      <c r="K102" s="76"/>
      <c r="L102" s="76"/>
      <c r="M102" s="76"/>
      <c r="N102" s="76"/>
      <c r="O102" s="76"/>
      <c r="P102" s="76"/>
      <c r="Q102" s="78"/>
    </row>
    <row r="103" spans="1:16" ht="19.5" customHeight="1" thickTop="1">
      <c r="A103" s="148" t="s">
        <v>3</v>
      </c>
      <c r="B103" s="150" t="s">
        <v>45</v>
      </c>
      <c r="C103" s="150" t="s">
        <v>46</v>
      </c>
      <c r="D103" s="152" t="s">
        <v>4</v>
      </c>
      <c r="E103" s="150" t="s">
        <v>47</v>
      </c>
      <c r="F103" s="150" t="s">
        <v>48</v>
      </c>
      <c r="G103" s="150" t="s">
        <v>49</v>
      </c>
      <c r="H103" s="150" t="s">
        <v>50</v>
      </c>
      <c r="I103" s="150" t="s">
        <v>8</v>
      </c>
      <c r="J103" s="150"/>
      <c r="K103" s="150"/>
      <c r="L103" s="150"/>
      <c r="M103" s="150"/>
      <c r="N103" s="150"/>
      <c r="O103" s="150"/>
      <c r="P103" s="154"/>
    </row>
    <row r="104" spans="1:16" ht="19.5" customHeight="1">
      <c r="A104" s="149"/>
      <c r="B104" s="151"/>
      <c r="C104" s="151"/>
      <c r="D104" s="153"/>
      <c r="E104" s="151"/>
      <c r="F104" s="151"/>
      <c r="G104" s="151"/>
      <c r="H104" s="151"/>
      <c r="I104" s="110" t="s">
        <v>9</v>
      </c>
      <c r="J104" s="110" t="s">
        <v>10</v>
      </c>
      <c r="K104" s="110" t="s">
        <v>11</v>
      </c>
      <c r="L104" s="110" t="s">
        <v>12</v>
      </c>
      <c r="M104" s="110" t="s">
        <v>13</v>
      </c>
      <c r="N104" s="110" t="s">
        <v>14</v>
      </c>
      <c r="O104" s="110" t="s">
        <v>15</v>
      </c>
      <c r="P104" s="111" t="s">
        <v>16</v>
      </c>
    </row>
    <row r="105" spans="1:16" ht="14.25">
      <c r="A105" s="118" t="s">
        <v>113</v>
      </c>
      <c r="B105" s="31">
        <v>13103220</v>
      </c>
      <c r="C105" s="66" t="s">
        <v>114</v>
      </c>
      <c r="D105" s="16">
        <v>2</v>
      </c>
      <c r="E105" s="79">
        <v>32</v>
      </c>
      <c r="F105" s="31"/>
      <c r="G105" s="32"/>
      <c r="H105" s="32"/>
      <c r="I105" s="56"/>
      <c r="J105" s="58"/>
      <c r="K105" s="58"/>
      <c r="L105" s="58"/>
      <c r="M105" s="55"/>
      <c r="N105" s="56"/>
      <c r="O105" s="55">
        <v>2</v>
      </c>
      <c r="P105" s="77"/>
    </row>
    <row r="106" spans="1:16" ht="23.25" customHeight="1">
      <c r="A106" s="129" t="s">
        <v>115</v>
      </c>
      <c r="B106" s="31">
        <v>13111420</v>
      </c>
      <c r="C106" s="66" t="s">
        <v>116</v>
      </c>
      <c r="D106" s="16">
        <v>2</v>
      </c>
      <c r="E106" s="79">
        <v>32</v>
      </c>
      <c r="F106" s="31"/>
      <c r="G106" s="32"/>
      <c r="H106" s="32"/>
      <c r="I106" s="58"/>
      <c r="J106" s="58"/>
      <c r="K106" s="58"/>
      <c r="L106" s="56"/>
      <c r="M106" s="55"/>
      <c r="N106" s="56"/>
      <c r="O106" s="55">
        <v>2</v>
      </c>
      <c r="P106" s="77"/>
    </row>
    <row r="107" spans="1:16" ht="14.25">
      <c r="A107" s="121"/>
      <c r="B107" s="31">
        <v>31106220</v>
      </c>
      <c r="C107" s="66" t="s">
        <v>117</v>
      </c>
      <c r="D107" s="16">
        <v>2</v>
      </c>
      <c r="E107" s="79">
        <v>32</v>
      </c>
      <c r="F107" s="31"/>
      <c r="G107" s="32"/>
      <c r="H107" s="32"/>
      <c r="I107" s="58"/>
      <c r="J107" s="58"/>
      <c r="K107" s="58"/>
      <c r="L107" s="59"/>
      <c r="M107" s="55"/>
      <c r="N107" s="56"/>
      <c r="O107" s="55">
        <v>2</v>
      </c>
      <c r="P107" s="77"/>
    </row>
    <row r="108" spans="1:16" ht="14.25">
      <c r="A108" s="121"/>
      <c r="B108" s="31">
        <v>31105820</v>
      </c>
      <c r="C108" s="66" t="s">
        <v>118</v>
      </c>
      <c r="D108" s="16">
        <v>2</v>
      </c>
      <c r="E108" s="79">
        <v>32</v>
      </c>
      <c r="F108" s="31"/>
      <c r="G108" s="32"/>
      <c r="H108" s="32"/>
      <c r="I108" s="58"/>
      <c r="J108" s="58"/>
      <c r="K108" s="58"/>
      <c r="L108" s="59"/>
      <c r="M108" s="55"/>
      <c r="N108" s="56"/>
      <c r="O108" s="55">
        <v>2</v>
      </c>
      <c r="P108" s="77"/>
    </row>
    <row r="109" spans="1:16" ht="14.25">
      <c r="A109" s="121"/>
      <c r="B109" s="32"/>
      <c r="C109" s="123"/>
      <c r="D109" s="16"/>
      <c r="E109" s="71"/>
      <c r="F109" s="31"/>
      <c r="G109" s="32"/>
      <c r="H109" s="32"/>
      <c r="I109" s="58"/>
      <c r="J109" s="58"/>
      <c r="K109" s="58"/>
      <c r="L109" s="59"/>
      <c r="M109" s="55"/>
      <c r="N109" s="56"/>
      <c r="O109" s="58"/>
      <c r="P109" s="77"/>
    </row>
    <row r="110" spans="1:16" ht="14.25">
      <c r="A110" s="118" t="s">
        <v>113</v>
      </c>
      <c r="B110" s="32"/>
      <c r="C110" s="120" t="s">
        <v>119</v>
      </c>
      <c r="D110" s="16">
        <v>2</v>
      </c>
      <c r="E110" s="79">
        <v>32</v>
      </c>
      <c r="F110" s="31"/>
      <c r="G110" s="32"/>
      <c r="H110" s="32"/>
      <c r="I110" s="58"/>
      <c r="J110" s="58"/>
      <c r="K110" s="58"/>
      <c r="L110" s="59"/>
      <c r="M110" s="58"/>
      <c r="N110" s="55"/>
      <c r="O110" s="55">
        <v>2</v>
      </c>
      <c r="P110" s="77"/>
    </row>
    <row r="111" spans="1:16" ht="23.25" customHeight="1">
      <c r="A111" s="129" t="s">
        <v>120</v>
      </c>
      <c r="B111" s="32"/>
      <c r="C111" s="120" t="s">
        <v>121</v>
      </c>
      <c r="D111" s="16">
        <v>2</v>
      </c>
      <c r="E111" s="79">
        <v>32</v>
      </c>
      <c r="F111" s="31"/>
      <c r="G111" s="32"/>
      <c r="H111" s="32"/>
      <c r="I111" s="58"/>
      <c r="J111" s="58"/>
      <c r="K111" s="58"/>
      <c r="L111" s="59"/>
      <c r="M111" s="58"/>
      <c r="N111" s="55"/>
      <c r="O111" s="55">
        <v>2</v>
      </c>
      <c r="P111" s="77"/>
    </row>
    <row r="112" spans="1:16" ht="14.25">
      <c r="A112" s="121"/>
      <c r="B112" s="32"/>
      <c r="C112" s="120" t="s">
        <v>122</v>
      </c>
      <c r="D112" s="16">
        <v>2</v>
      </c>
      <c r="E112" s="79">
        <v>32</v>
      </c>
      <c r="F112" s="31"/>
      <c r="G112" s="32"/>
      <c r="H112" s="32"/>
      <c r="I112" s="58"/>
      <c r="J112" s="58"/>
      <c r="K112" s="58"/>
      <c r="L112" s="59"/>
      <c r="M112" s="58"/>
      <c r="N112" s="55"/>
      <c r="O112" s="55">
        <v>2</v>
      </c>
      <c r="P112" s="77"/>
    </row>
    <row r="113" spans="1:16" ht="14.25">
      <c r="A113" s="121"/>
      <c r="B113" s="32"/>
      <c r="C113" s="120" t="s">
        <v>123</v>
      </c>
      <c r="D113" s="16">
        <v>2</v>
      </c>
      <c r="E113" s="79">
        <v>32</v>
      </c>
      <c r="F113" s="31"/>
      <c r="G113" s="32"/>
      <c r="H113" s="32"/>
      <c r="I113" s="58"/>
      <c r="J113" s="58"/>
      <c r="K113" s="58"/>
      <c r="L113" s="59"/>
      <c r="M113" s="58"/>
      <c r="N113" s="55"/>
      <c r="O113" s="55">
        <v>2</v>
      </c>
      <c r="P113" s="77"/>
    </row>
    <row r="114" spans="1:16" ht="14.25">
      <c r="A114" s="121"/>
      <c r="B114" s="32"/>
      <c r="C114" s="123"/>
      <c r="D114" s="16"/>
      <c r="E114" s="71"/>
      <c r="F114" s="31"/>
      <c r="G114" s="32"/>
      <c r="H114" s="32"/>
      <c r="I114" s="58"/>
      <c r="J114" s="58"/>
      <c r="K114" s="58"/>
      <c r="L114" s="59"/>
      <c r="M114" s="58"/>
      <c r="N114" s="56"/>
      <c r="O114" s="58"/>
      <c r="P114" s="77"/>
    </row>
    <row r="115" spans="1:16" ht="14.25">
      <c r="A115" s="118" t="s">
        <v>113</v>
      </c>
      <c r="B115" s="31">
        <v>31104420</v>
      </c>
      <c r="C115" s="66" t="s">
        <v>124</v>
      </c>
      <c r="D115" s="16">
        <v>2</v>
      </c>
      <c r="E115" s="79">
        <v>32</v>
      </c>
      <c r="F115" s="31"/>
      <c r="G115" s="32"/>
      <c r="H115" s="32"/>
      <c r="I115" s="58"/>
      <c r="J115" s="58"/>
      <c r="K115" s="58"/>
      <c r="L115" s="59"/>
      <c r="M115" s="58"/>
      <c r="N115" s="56"/>
      <c r="O115" s="55">
        <v>2</v>
      </c>
      <c r="P115" s="77"/>
    </row>
    <row r="116" spans="1:16" ht="23.25" customHeight="1">
      <c r="A116" s="129" t="s">
        <v>125</v>
      </c>
      <c r="B116" s="31">
        <v>30104620</v>
      </c>
      <c r="C116" s="66" t="s">
        <v>126</v>
      </c>
      <c r="D116" s="16">
        <v>2</v>
      </c>
      <c r="E116" s="79">
        <v>32</v>
      </c>
      <c r="F116" s="31"/>
      <c r="G116" s="32"/>
      <c r="H116" s="32"/>
      <c r="I116" s="58"/>
      <c r="J116" s="58"/>
      <c r="K116" s="58"/>
      <c r="L116" s="59"/>
      <c r="M116" s="58"/>
      <c r="N116" s="56"/>
      <c r="O116" s="55">
        <v>2</v>
      </c>
      <c r="P116" s="77"/>
    </row>
    <row r="117" spans="1:16" ht="14.25">
      <c r="A117" s="129"/>
      <c r="B117" s="31">
        <v>31105320</v>
      </c>
      <c r="C117" s="66" t="s">
        <v>127</v>
      </c>
      <c r="D117" s="16">
        <v>2</v>
      </c>
      <c r="E117" s="79">
        <v>32</v>
      </c>
      <c r="F117" s="31"/>
      <c r="G117" s="32"/>
      <c r="H117" s="32"/>
      <c r="I117" s="58"/>
      <c r="J117" s="58"/>
      <c r="K117" s="59"/>
      <c r="L117" s="59"/>
      <c r="M117" s="56"/>
      <c r="N117" s="58"/>
      <c r="O117" s="55">
        <v>2</v>
      </c>
      <c r="P117" s="77"/>
    </row>
    <row r="118" spans="1:16" ht="14.25">
      <c r="A118" s="129"/>
      <c r="B118" s="31">
        <v>31107320</v>
      </c>
      <c r="C118" s="66" t="s">
        <v>128</v>
      </c>
      <c r="D118" s="16">
        <v>2</v>
      </c>
      <c r="E118" s="79">
        <v>32</v>
      </c>
      <c r="F118" s="31"/>
      <c r="G118" s="32"/>
      <c r="H118" s="32"/>
      <c r="I118" s="58"/>
      <c r="J118" s="58"/>
      <c r="K118" s="58"/>
      <c r="L118" s="59"/>
      <c r="M118" s="56"/>
      <c r="N118" s="58"/>
      <c r="O118" s="55">
        <v>2</v>
      </c>
      <c r="P118" s="77"/>
    </row>
    <row r="119" spans="1:16" ht="14.25">
      <c r="A119" s="121"/>
      <c r="B119" s="32"/>
      <c r="C119" s="123"/>
      <c r="D119" s="16"/>
      <c r="E119" s="71"/>
      <c r="F119" s="64"/>
      <c r="G119" s="32"/>
      <c r="H119" s="35"/>
      <c r="I119" s="58"/>
      <c r="J119" s="58"/>
      <c r="K119" s="58"/>
      <c r="L119" s="59"/>
      <c r="M119" s="56"/>
      <c r="N119" s="58"/>
      <c r="O119" s="58"/>
      <c r="P119" s="77"/>
    </row>
    <row r="120" spans="1:16" ht="15" thickBot="1">
      <c r="A120" s="122"/>
      <c r="B120" s="130" t="s">
        <v>129</v>
      </c>
      <c r="C120" s="72"/>
      <c r="D120" s="39">
        <f>SUM(I120:P120)</f>
        <v>8</v>
      </c>
      <c r="E120" s="67">
        <f>D120*16</f>
        <v>128</v>
      </c>
      <c r="F120" s="68"/>
      <c r="G120" s="68"/>
      <c r="H120" s="68"/>
      <c r="I120" s="74"/>
      <c r="J120" s="74"/>
      <c r="K120" s="74"/>
      <c r="L120" s="74"/>
      <c r="M120" s="74"/>
      <c r="N120" s="74"/>
      <c r="O120" s="74">
        <v>8</v>
      </c>
      <c r="P120" s="75"/>
    </row>
    <row r="121" ht="15.75" thickBot="1" thickTop="1">
      <c r="D121" s="30"/>
    </row>
    <row r="122" spans="1:16" ht="19.5" customHeight="1" thickTop="1">
      <c r="A122" s="148" t="s">
        <v>3</v>
      </c>
      <c r="B122" s="150" t="s">
        <v>45</v>
      </c>
      <c r="C122" s="150" t="s">
        <v>46</v>
      </c>
      <c r="D122" s="152" t="s">
        <v>4</v>
      </c>
      <c r="E122" s="150" t="s">
        <v>130</v>
      </c>
      <c r="F122" s="150" t="s">
        <v>48</v>
      </c>
      <c r="G122" s="150" t="s">
        <v>49</v>
      </c>
      <c r="H122" s="150" t="s">
        <v>50</v>
      </c>
      <c r="I122" s="150" t="s">
        <v>8</v>
      </c>
      <c r="J122" s="150"/>
      <c r="K122" s="150"/>
      <c r="L122" s="150"/>
      <c r="M122" s="150"/>
      <c r="N122" s="150"/>
      <c r="O122" s="150"/>
      <c r="P122" s="154"/>
    </row>
    <row r="123" spans="1:16" ht="19.5" customHeight="1">
      <c r="A123" s="149"/>
      <c r="B123" s="151"/>
      <c r="C123" s="151"/>
      <c r="D123" s="153"/>
      <c r="E123" s="151"/>
      <c r="F123" s="151"/>
      <c r="G123" s="151"/>
      <c r="H123" s="151"/>
      <c r="I123" s="110" t="s">
        <v>9</v>
      </c>
      <c r="J123" s="110" t="s">
        <v>10</v>
      </c>
      <c r="K123" s="110" t="s">
        <v>11</v>
      </c>
      <c r="L123" s="110" t="s">
        <v>12</v>
      </c>
      <c r="M123" s="110" t="s">
        <v>13</v>
      </c>
      <c r="N123" s="110" t="s">
        <v>14</v>
      </c>
      <c r="O123" s="110" t="s">
        <v>15</v>
      </c>
      <c r="P123" s="111" t="s">
        <v>16</v>
      </c>
    </row>
    <row r="124" spans="1:16" ht="21.75" customHeight="1">
      <c r="A124" s="146" t="s">
        <v>30</v>
      </c>
      <c r="B124" s="31">
        <v>5200120</v>
      </c>
      <c r="C124" s="66" t="s">
        <v>131</v>
      </c>
      <c r="D124" s="16">
        <v>2</v>
      </c>
      <c r="E124" s="79">
        <v>2</v>
      </c>
      <c r="F124" s="31"/>
      <c r="G124" s="31">
        <v>32</v>
      </c>
      <c r="H124" s="31"/>
      <c r="I124" s="33">
        <v>2</v>
      </c>
      <c r="J124" s="113"/>
      <c r="K124" s="33"/>
      <c r="L124" s="113"/>
      <c r="M124" s="53"/>
      <c r="N124" s="33"/>
      <c r="O124" s="32"/>
      <c r="P124" s="54"/>
    </row>
    <row r="125" spans="1:16" ht="14.25">
      <c r="A125" s="146"/>
      <c r="B125" s="31" t="s">
        <v>132</v>
      </c>
      <c r="C125" s="66" t="s">
        <v>133</v>
      </c>
      <c r="D125" s="16">
        <v>1</v>
      </c>
      <c r="E125" s="79">
        <v>16</v>
      </c>
      <c r="F125" s="33">
        <v>16</v>
      </c>
      <c r="G125" s="31"/>
      <c r="H125" s="31"/>
      <c r="I125" s="33"/>
      <c r="J125" s="33">
        <v>1</v>
      </c>
      <c r="K125" s="113"/>
      <c r="L125" s="32"/>
      <c r="M125" s="53"/>
      <c r="N125" s="53"/>
      <c r="O125" s="53"/>
      <c r="P125" s="54"/>
    </row>
    <row r="126" spans="1:16" ht="14.25">
      <c r="A126" s="146"/>
      <c r="B126" s="31" t="s">
        <v>134</v>
      </c>
      <c r="C126" s="66" t="s">
        <v>135</v>
      </c>
      <c r="D126" s="16">
        <v>0.5</v>
      </c>
      <c r="E126" s="79">
        <v>8</v>
      </c>
      <c r="F126" s="33">
        <v>8</v>
      </c>
      <c r="G126" s="31"/>
      <c r="H126" s="31"/>
      <c r="I126" s="33"/>
      <c r="J126" s="33"/>
      <c r="K126" s="33">
        <v>0.5</v>
      </c>
      <c r="L126" s="32"/>
      <c r="M126" s="53"/>
      <c r="N126" s="53"/>
      <c r="O126" s="53"/>
      <c r="P126" s="54"/>
    </row>
    <row r="127" spans="1:16" ht="14.25">
      <c r="A127" s="146"/>
      <c r="B127" s="31">
        <v>20200311</v>
      </c>
      <c r="C127" s="66" t="s">
        <v>136</v>
      </c>
      <c r="D127" s="16">
        <v>1</v>
      </c>
      <c r="E127" s="79">
        <v>16</v>
      </c>
      <c r="F127" s="31"/>
      <c r="G127" s="31">
        <v>16</v>
      </c>
      <c r="H127" s="31"/>
      <c r="I127" s="33"/>
      <c r="J127" s="33"/>
      <c r="K127" s="33"/>
      <c r="L127" s="33">
        <v>1</v>
      </c>
      <c r="M127" s="32"/>
      <c r="N127" s="53"/>
      <c r="O127" s="53"/>
      <c r="P127" s="54"/>
    </row>
    <row r="128" spans="1:16" ht="14.25">
      <c r="A128" s="146"/>
      <c r="B128" s="31">
        <v>21104511</v>
      </c>
      <c r="C128" s="66" t="s">
        <v>137</v>
      </c>
      <c r="D128" s="16">
        <v>1</v>
      </c>
      <c r="E128" s="79">
        <v>16</v>
      </c>
      <c r="F128" s="31">
        <v>16</v>
      </c>
      <c r="G128" s="31"/>
      <c r="H128" s="31"/>
      <c r="I128" s="33"/>
      <c r="J128" s="33"/>
      <c r="K128" s="33"/>
      <c r="L128" s="112">
        <v>1</v>
      </c>
      <c r="M128" s="53"/>
      <c r="N128" s="32"/>
      <c r="O128" s="53"/>
      <c r="P128" s="54"/>
    </row>
    <row r="129" spans="1:16" ht="14.25">
      <c r="A129" s="146"/>
      <c r="B129" s="31">
        <v>30200530</v>
      </c>
      <c r="C129" s="66" t="s">
        <v>138</v>
      </c>
      <c r="D129" s="16">
        <v>3</v>
      </c>
      <c r="E129" s="79">
        <v>48</v>
      </c>
      <c r="F129" s="31">
        <v>48</v>
      </c>
      <c r="G129" s="31"/>
      <c r="H129" s="31"/>
      <c r="I129" s="33"/>
      <c r="J129" s="113"/>
      <c r="K129" s="33">
        <v>3</v>
      </c>
      <c r="L129" s="53"/>
      <c r="M129" s="113"/>
      <c r="N129" s="33"/>
      <c r="O129" s="32"/>
      <c r="P129" s="54"/>
    </row>
    <row r="130" spans="1:16" ht="14.25">
      <c r="A130" s="146"/>
      <c r="B130" s="31" t="s">
        <v>139</v>
      </c>
      <c r="C130" s="66" t="s">
        <v>140</v>
      </c>
      <c r="D130" s="16">
        <v>3</v>
      </c>
      <c r="E130" s="79">
        <v>48</v>
      </c>
      <c r="F130" s="31"/>
      <c r="G130" s="31">
        <v>48</v>
      </c>
      <c r="H130" s="31"/>
      <c r="I130" s="33"/>
      <c r="J130" s="113"/>
      <c r="K130" s="33"/>
      <c r="L130" s="112">
        <v>3</v>
      </c>
      <c r="M130" s="53"/>
      <c r="N130" s="33"/>
      <c r="O130" s="32"/>
      <c r="P130" s="54"/>
    </row>
    <row r="131" spans="1:16" ht="14.25">
      <c r="A131" s="146"/>
      <c r="B131" s="31">
        <v>30102005</v>
      </c>
      <c r="C131" s="66" t="s">
        <v>141</v>
      </c>
      <c r="D131" s="16">
        <v>1.5</v>
      </c>
      <c r="E131" s="79">
        <v>24</v>
      </c>
      <c r="F131" s="31">
        <v>24</v>
      </c>
      <c r="G131" s="31"/>
      <c r="H131" s="31"/>
      <c r="I131" s="33"/>
      <c r="J131" s="113"/>
      <c r="K131" s="33"/>
      <c r="L131" s="113"/>
      <c r="M131" s="53">
        <v>1.5</v>
      </c>
      <c r="N131" s="33"/>
      <c r="O131" s="32"/>
      <c r="P131" s="54"/>
    </row>
    <row r="132" spans="1:16" ht="14.25">
      <c r="A132" s="146"/>
      <c r="B132" s="31">
        <v>30102004</v>
      </c>
      <c r="C132" s="66" t="s">
        <v>142</v>
      </c>
      <c r="D132" s="16">
        <v>1</v>
      </c>
      <c r="E132" s="79">
        <v>16</v>
      </c>
      <c r="F132" s="31">
        <v>16</v>
      </c>
      <c r="G132" s="31"/>
      <c r="H132" s="31"/>
      <c r="I132" s="33"/>
      <c r="J132" s="113"/>
      <c r="K132" s="33"/>
      <c r="L132" s="113"/>
      <c r="M132" s="53"/>
      <c r="N132" s="33">
        <v>1</v>
      </c>
      <c r="O132" s="32"/>
      <c r="P132" s="54"/>
    </row>
    <row r="133" spans="1:16" ht="14.25">
      <c r="A133" s="146"/>
      <c r="B133" s="31">
        <v>5200120</v>
      </c>
      <c r="C133" s="66" t="s">
        <v>131</v>
      </c>
      <c r="D133" s="16">
        <v>2</v>
      </c>
      <c r="E133" s="79">
        <v>32</v>
      </c>
      <c r="F133" s="31"/>
      <c r="G133" s="31">
        <v>32</v>
      </c>
      <c r="H133" s="31"/>
      <c r="I133" s="33">
        <v>2</v>
      </c>
      <c r="J133" s="113"/>
      <c r="K133" s="33"/>
      <c r="L133" s="113"/>
      <c r="M133" s="53"/>
      <c r="N133" s="33"/>
      <c r="O133" s="32"/>
      <c r="P133" s="54"/>
    </row>
    <row r="134" spans="1:16" ht="14.25">
      <c r="A134" s="146"/>
      <c r="B134" s="31">
        <v>31200821</v>
      </c>
      <c r="C134" s="66" t="s">
        <v>143</v>
      </c>
      <c r="D134" s="16">
        <v>2</v>
      </c>
      <c r="E134" s="79">
        <v>32</v>
      </c>
      <c r="F134" s="31"/>
      <c r="G134" s="31">
        <v>32</v>
      </c>
      <c r="H134" s="31"/>
      <c r="I134" s="33"/>
      <c r="J134" s="113"/>
      <c r="K134" s="33"/>
      <c r="L134" s="113"/>
      <c r="M134" s="53"/>
      <c r="N134" s="33"/>
      <c r="O134" s="33">
        <v>2</v>
      </c>
      <c r="P134" s="54"/>
    </row>
    <row r="135" spans="1:16" ht="14.25">
      <c r="A135" s="146"/>
      <c r="B135" s="31">
        <v>31201215</v>
      </c>
      <c r="C135" s="66" t="s">
        <v>144</v>
      </c>
      <c r="D135" s="16">
        <v>1.5</v>
      </c>
      <c r="E135" s="79">
        <v>24</v>
      </c>
      <c r="F135" s="31">
        <v>24</v>
      </c>
      <c r="G135" s="31"/>
      <c r="H135" s="31"/>
      <c r="I135" s="33"/>
      <c r="J135" s="33"/>
      <c r="K135" s="33"/>
      <c r="L135" s="113"/>
      <c r="M135" s="53"/>
      <c r="N135" s="33"/>
      <c r="O135" s="53">
        <v>1.5</v>
      </c>
      <c r="P135" s="131"/>
    </row>
    <row r="136" spans="1:16" ht="14.25">
      <c r="A136" s="146"/>
      <c r="B136" s="31">
        <v>30100725</v>
      </c>
      <c r="C136" s="66" t="s">
        <v>145</v>
      </c>
      <c r="D136" s="16">
        <v>2.5</v>
      </c>
      <c r="E136" s="79">
        <v>40</v>
      </c>
      <c r="F136" s="53">
        <v>40</v>
      </c>
      <c r="G136" s="119"/>
      <c r="H136" s="33"/>
      <c r="I136" s="33"/>
      <c r="J136" s="33">
        <v>2.5</v>
      </c>
      <c r="K136" s="33"/>
      <c r="L136" s="113"/>
      <c r="M136" s="53"/>
      <c r="N136" s="33"/>
      <c r="O136" s="53"/>
      <c r="P136" s="54"/>
    </row>
    <row r="137" spans="1:16" ht="14.25">
      <c r="A137" s="146"/>
      <c r="B137" s="132">
        <v>30101425</v>
      </c>
      <c r="C137" s="66" t="s">
        <v>146</v>
      </c>
      <c r="D137" s="16">
        <v>2.5</v>
      </c>
      <c r="E137" s="79">
        <v>40</v>
      </c>
      <c r="F137" s="53">
        <v>40</v>
      </c>
      <c r="G137" s="119"/>
      <c r="H137" s="33"/>
      <c r="I137" s="33"/>
      <c r="J137" s="33"/>
      <c r="K137" s="113"/>
      <c r="L137" s="113"/>
      <c r="M137" s="33">
        <v>2.5</v>
      </c>
      <c r="N137" s="33"/>
      <c r="O137" s="53"/>
      <c r="P137" s="54"/>
    </row>
    <row r="138" spans="1:16" ht="14.25">
      <c r="A138" s="146"/>
      <c r="B138" s="31">
        <v>30100904</v>
      </c>
      <c r="C138" s="66" t="s">
        <v>147</v>
      </c>
      <c r="D138" s="16">
        <v>1.5</v>
      </c>
      <c r="E138" s="79">
        <v>24</v>
      </c>
      <c r="F138" s="53">
        <v>24</v>
      </c>
      <c r="G138" s="119"/>
      <c r="H138" s="33"/>
      <c r="I138" s="33"/>
      <c r="J138" s="33">
        <v>1.5</v>
      </c>
      <c r="K138" s="33"/>
      <c r="L138" s="113"/>
      <c r="M138" s="53"/>
      <c r="N138" s="33"/>
      <c r="O138" s="53"/>
      <c r="P138" s="54"/>
    </row>
    <row r="139" spans="1:16" ht="14.25">
      <c r="A139" s="146"/>
      <c r="B139" s="31">
        <v>30100916</v>
      </c>
      <c r="C139" s="66" t="s">
        <v>148</v>
      </c>
      <c r="D139" s="16">
        <v>1.5</v>
      </c>
      <c r="E139" s="79">
        <v>24</v>
      </c>
      <c r="F139" s="53">
        <v>24</v>
      </c>
      <c r="G139" s="119"/>
      <c r="H139" s="33"/>
      <c r="I139" s="33"/>
      <c r="J139" s="33"/>
      <c r="K139" s="33">
        <v>1.5</v>
      </c>
      <c r="L139" s="113"/>
      <c r="M139" s="53"/>
      <c r="N139" s="33"/>
      <c r="O139" s="53"/>
      <c r="P139" s="54"/>
    </row>
    <row r="140" spans="1:16" ht="14.25">
      <c r="A140" s="146"/>
      <c r="B140" s="31">
        <v>5200420</v>
      </c>
      <c r="C140" s="66" t="s">
        <v>149</v>
      </c>
      <c r="D140" s="16">
        <v>2</v>
      </c>
      <c r="E140" s="79" t="s">
        <v>150</v>
      </c>
      <c r="F140" s="31"/>
      <c r="G140" s="31">
        <v>32</v>
      </c>
      <c r="H140" s="31"/>
      <c r="I140" s="33"/>
      <c r="J140" s="113"/>
      <c r="K140" s="33"/>
      <c r="L140" s="113"/>
      <c r="M140" s="53"/>
      <c r="N140" s="33"/>
      <c r="O140" s="33">
        <v>2</v>
      </c>
      <c r="P140" s="54"/>
    </row>
    <row r="141" spans="1:16" ht="14.25">
      <c r="A141" s="146"/>
      <c r="B141" s="99" t="s">
        <v>151</v>
      </c>
      <c r="C141" s="32" t="s">
        <v>152</v>
      </c>
      <c r="D141" s="16">
        <v>2</v>
      </c>
      <c r="E141" s="79" t="s">
        <v>150</v>
      </c>
      <c r="F141" s="34"/>
      <c r="G141" s="64">
        <v>32</v>
      </c>
      <c r="H141" s="35"/>
      <c r="I141" s="58"/>
      <c r="J141" s="58"/>
      <c r="K141" s="58"/>
      <c r="L141" s="59"/>
      <c r="M141" s="56"/>
      <c r="N141" s="58"/>
      <c r="O141" s="56">
        <v>2</v>
      </c>
      <c r="P141" s="57"/>
    </row>
    <row r="142" spans="1:16" ht="14.25">
      <c r="A142" s="146"/>
      <c r="B142" s="98" t="s">
        <v>26</v>
      </c>
      <c r="C142" s="32"/>
      <c r="D142" s="16">
        <f>SUM(D125:D141)</f>
        <v>29.5</v>
      </c>
      <c r="E142" s="79"/>
      <c r="F142" s="37">
        <f aca="true" t="shared" si="3" ref="F142:O142">SUM(F125:F141)</f>
        <v>280</v>
      </c>
      <c r="G142" s="37">
        <f t="shared" si="3"/>
        <v>192</v>
      </c>
      <c r="H142" s="37">
        <f t="shared" si="3"/>
        <v>0</v>
      </c>
      <c r="I142" s="16">
        <f t="shared" si="3"/>
        <v>2</v>
      </c>
      <c r="J142" s="16">
        <f t="shared" si="3"/>
        <v>5</v>
      </c>
      <c r="K142" s="16">
        <f t="shared" si="3"/>
        <v>5</v>
      </c>
      <c r="L142" s="90">
        <f t="shared" si="3"/>
        <v>5</v>
      </c>
      <c r="M142" s="90">
        <f t="shared" si="3"/>
        <v>4</v>
      </c>
      <c r="N142" s="16">
        <f t="shared" si="3"/>
        <v>1</v>
      </c>
      <c r="O142" s="16">
        <f t="shared" si="3"/>
        <v>7.5</v>
      </c>
      <c r="P142" s="91">
        <f>SUM(P124:P141)</f>
        <v>0</v>
      </c>
    </row>
    <row r="143" spans="1:16" ht="21" customHeight="1">
      <c r="A143" s="166" t="s">
        <v>153</v>
      </c>
      <c r="B143" s="98" t="s">
        <v>154</v>
      </c>
      <c r="C143" s="98" t="s">
        <v>155</v>
      </c>
      <c r="D143" s="16">
        <v>12</v>
      </c>
      <c r="E143" s="80" t="s">
        <v>156</v>
      </c>
      <c r="F143" s="31"/>
      <c r="G143" s="32"/>
      <c r="H143" s="32"/>
      <c r="I143" s="58"/>
      <c r="J143" s="58"/>
      <c r="K143" s="58"/>
      <c r="L143" s="58"/>
      <c r="M143" s="56"/>
      <c r="N143" s="56"/>
      <c r="O143" s="56"/>
      <c r="P143" s="92">
        <v>12</v>
      </c>
    </row>
    <row r="144" spans="1:16" ht="14.25">
      <c r="A144" s="167"/>
      <c r="B144" s="98" t="s">
        <v>157</v>
      </c>
      <c r="C144" s="133" t="s">
        <v>158</v>
      </c>
      <c r="D144" s="16">
        <f>SUM(I144:P144)</f>
        <v>2</v>
      </c>
      <c r="E144" s="79" t="s">
        <v>150</v>
      </c>
      <c r="F144" s="34"/>
      <c r="G144" s="34"/>
      <c r="H144" s="35"/>
      <c r="I144" s="58"/>
      <c r="J144" s="58"/>
      <c r="K144" s="58"/>
      <c r="L144" s="58"/>
      <c r="M144" s="56"/>
      <c r="N144" s="56">
        <v>2</v>
      </c>
      <c r="O144" s="56"/>
      <c r="P144" s="57"/>
    </row>
    <row r="145" spans="1:16" ht="15" thickBot="1">
      <c r="A145" s="168"/>
      <c r="B145" s="130" t="s">
        <v>26</v>
      </c>
      <c r="C145" s="61"/>
      <c r="D145" s="39">
        <f>SUM(D143:D144)</f>
        <v>14</v>
      </c>
      <c r="E145" s="81"/>
      <c r="F145" s="40">
        <f aca="true" t="shared" si="4" ref="F145:P145">SUM(F143:F144)</f>
        <v>0</v>
      </c>
      <c r="G145" s="40">
        <f t="shared" si="4"/>
        <v>0</v>
      </c>
      <c r="H145" s="40">
        <f t="shared" si="4"/>
        <v>0</v>
      </c>
      <c r="I145" s="93">
        <f t="shared" si="4"/>
        <v>0</v>
      </c>
      <c r="J145" s="93">
        <f t="shared" si="4"/>
        <v>0</v>
      </c>
      <c r="K145" s="93">
        <f t="shared" si="4"/>
        <v>0</v>
      </c>
      <c r="L145" s="93">
        <f t="shared" si="4"/>
        <v>0</v>
      </c>
      <c r="M145" s="93">
        <f t="shared" si="4"/>
        <v>0</v>
      </c>
      <c r="N145" s="93">
        <f t="shared" si="4"/>
        <v>2</v>
      </c>
      <c r="O145" s="93">
        <f t="shared" si="4"/>
        <v>0</v>
      </c>
      <c r="P145" s="94">
        <f t="shared" si="4"/>
        <v>12</v>
      </c>
    </row>
    <row r="146" spans="1:18" ht="15.75" thickBot="1" thickTop="1">
      <c r="A146" s="62"/>
      <c r="B146" s="134"/>
      <c r="C146" s="63"/>
      <c r="D146" s="43"/>
      <c r="E146" s="82"/>
      <c r="F146" s="44"/>
      <c r="G146" s="44"/>
      <c r="H146" s="44"/>
      <c r="I146" s="95"/>
      <c r="J146" s="95"/>
      <c r="K146" s="95"/>
      <c r="L146" s="95"/>
      <c r="M146" s="95"/>
      <c r="N146" s="95"/>
      <c r="O146" s="95"/>
      <c r="P146" s="95"/>
      <c r="Q146" s="78"/>
      <c r="R146" s="78"/>
    </row>
    <row r="147" spans="1:16" ht="19.5" customHeight="1" thickTop="1">
      <c r="A147" s="169" t="s">
        <v>3</v>
      </c>
      <c r="B147" s="171" t="s">
        <v>45</v>
      </c>
      <c r="C147" s="173" t="s">
        <v>46</v>
      </c>
      <c r="D147" s="159" t="s">
        <v>4</v>
      </c>
      <c r="E147" s="173" t="s">
        <v>159</v>
      </c>
      <c r="F147" s="173" t="s">
        <v>48</v>
      </c>
      <c r="G147" s="173" t="s">
        <v>49</v>
      </c>
      <c r="H147" s="173" t="s">
        <v>50</v>
      </c>
      <c r="I147" s="163" t="s">
        <v>8</v>
      </c>
      <c r="J147" s="164"/>
      <c r="K147" s="164"/>
      <c r="L147" s="164"/>
      <c r="M147" s="164"/>
      <c r="N147" s="164"/>
      <c r="O147" s="164"/>
      <c r="P147" s="165"/>
    </row>
    <row r="148" spans="1:16" ht="19.5" customHeight="1">
      <c r="A148" s="170"/>
      <c r="B148" s="172"/>
      <c r="C148" s="174"/>
      <c r="D148" s="160"/>
      <c r="E148" s="174"/>
      <c r="F148" s="174"/>
      <c r="G148" s="174"/>
      <c r="H148" s="174"/>
      <c r="I148" s="110" t="s">
        <v>9</v>
      </c>
      <c r="J148" s="110" t="s">
        <v>10</v>
      </c>
      <c r="K148" s="110" t="s">
        <v>11</v>
      </c>
      <c r="L148" s="110" t="s">
        <v>12</v>
      </c>
      <c r="M148" s="110" t="s">
        <v>13</v>
      </c>
      <c r="N148" s="110" t="s">
        <v>14</v>
      </c>
      <c r="O148" s="110" t="s">
        <v>15</v>
      </c>
      <c r="P148" s="111" t="s">
        <v>16</v>
      </c>
    </row>
    <row r="149" spans="1:16" ht="19.5" customHeight="1">
      <c r="A149" s="118" t="s">
        <v>160</v>
      </c>
      <c r="B149" s="132">
        <v>31201245</v>
      </c>
      <c r="C149" s="66" t="s">
        <v>161</v>
      </c>
      <c r="D149" s="79">
        <v>4.5</v>
      </c>
      <c r="E149" s="79">
        <v>72</v>
      </c>
      <c r="F149" s="119"/>
      <c r="G149" s="33"/>
      <c r="H149" s="33"/>
      <c r="I149" s="33"/>
      <c r="J149" s="33"/>
      <c r="K149" s="33"/>
      <c r="L149" s="113"/>
      <c r="M149" s="33"/>
      <c r="N149" s="33"/>
      <c r="O149" s="53">
        <v>4.5</v>
      </c>
      <c r="P149" s="54"/>
    </row>
    <row r="150" spans="1:16" ht="19.5" customHeight="1">
      <c r="A150" s="118" t="s">
        <v>162</v>
      </c>
      <c r="B150" s="132">
        <v>31201345</v>
      </c>
      <c r="C150" s="66" t="s">
        <v>163</v>
      </c>
      <c r="D150" s="79">
        <v>4.5</v>
      </c>
      <c r="E150" s="79">
        <v>72</v>
      </c>
      <c r="F150" s="119"/>
      <c r="G150" s="119"/>
      <c r="H150" s="33"/>
      <c r="I150" s="33"/>
      <c r="J150" s="33"/>
      <c r="K150" s="113"/>
      <c r="L150" s="113"/>
      <c r="M150" s="53"/>
      <c r="N150" s="33"/>
      <c r="O150" s="53">
        <v>4.5</v>
      </c>
      <c r="P150" s="114"/>
    </row>
    <row r="151" spans="1:16" ht="19.5" customHeight="1">
      <c r="A151" s="135"/>
      <c r="B151" s="132">
        <v>31201445</v>
      </c>
      <c r="C151" s="66" t="s">
        <v>164</v>
      </c>
      <c r="D151" s="79">
        <v>4.5</v>
      </c>
      <c r="E151" s="79">
        <v>72</v>
      </c>
      <c r="F151" s="119"/>
      <c r="G151" s="119"/>
      <c r="H151" s="33"/>
      <c r="I151" s="33"/>
      <c r="J151" s="33"/>
      <c r="K151" s="113"/>
      <c r="L151" s="113"/>
      <c r="M151" s="53"/>
      <c r="N151" s="33"/>
      <c r="O151" s="53">
        <v>4.5</v>
      </c>
      <c r="P151" s="114"/>
    </row>
    <row r="152" spans="1:16" ht="19.5" customHeight="1">
      <c r="A152" s="135"/>
      <c r="B152" s="53" t="s">
        <v>165</v>
      </c>
      <c r="C152" s="53"/>
      <c r="D152" s="79">
        <v>4.5</v>
      </c>
      <c r="E152" s="79">
        <v>72</v>
      </c>
      <c r="F152" s="53"/>
      <c r="G152" s="53"/>
      <c r="H152" s="53"/>
      <c r="I152" s="53"/>
      <c r="J152" s="53"/>
      <c r="K152" s="53"/>
      <c r="L152" s="53"/>
      <c r="M152" s="53"/>
      <c r="N152" s="33"/>
      <c r="O152" s="53">
        <v>4.5</v>
      </c>
      <c r="P152" s="114"/>
    </row>
    <row r="153" spans="1:16" ht="22.5" customHeight="1">
      <c r="A153" s="166" t="s">
        <v>166</v>
      </c>
      <c r="B153" s="65"/>
      <c r="C153" s="66"/>
      <c r="D153" s="16"/>
      <c r="E153" s="33"/>
      <c r="F153" s="83"/>
      <c r="G153" s="83"/>
      <c r="H153" s="84"/>
      <c r="I153" s="58"/>
      <c r="J153" s="58"/>
      <c r="K153" s="58"/>
      <c r="L153" s="58"/>
      <c r="M153" s="56"/>
      <c r="N153" s="56"/>
      <c r="O153" s="56"/>
      <c r="P153" s="57"/>
    </row>
    <row r="154" spans="1:16" ht="14.25">
      <c r="A154" s="167"/>
      <c r="B154" s="65"/>
      <c r="C154" s="66"/>
      <c r="D154" s="16"/>
      <c r="E154" s="33"/>
      <c r="F154" s="83"/>
      <c r="G154" s="83"/>
      <c r="H154" s="84"/>
      <c r="I154" s="58"/>
      <c r="J154" s="58"/>
      <c r="K154" s="58"/>
      <c r="L154" s="58"/>
      <c r="M154" s="56"/>
      <c r="N154" s="56"/>
      <c r="O154" s="56"/>
      <c r="P154" s="57"/>
    </row>
    <row r="155" spans="1:16" ht="14.25">
      <c r="A155" s="167"/>
      <c r="B155" s="85"/>
      <c r="C155" s="53"/>
      <c r="D155" s="16"/>
      <c r="E155" s="33"/>
      <c r="F155" s="83"/>
      <c r="G155" s="83"/>
      <c r="H155" s="84"/>
      <c r="I155" s="58"/>
      <c r="J155" s="58"/>
      <c r="K155" s="58"/>
      <c r="L155" s="59"/>
      <c r="M155" s="56"/>
      <c r="N155" s="56"/>
      <c r="O155" s="56"/>
      <c r="P155" s="77"/>
    </row>
    <row r="156" spans="1:16" ht="14.25">
      <c r="A156" s="167"/>
      <c r="B156" s="85"/>
      <c r="C156" s="53"/>
      <c r="D156" s="16"/>
      <c r="E156" s="33"/>
      <c r="F156" s="83"/>
      <c r="G156" s="83"/>
      <c r="H156" s="84"/>
      <c r="I156" s="58"/>
      <c r="J156" s="58"/>
      <c r="K156" s="58"/>
      <c r="L156" s="59"/>
      <c r="M156" s="56"/>
      <c r="N156" s="56"/>
      <c r="O156" s="56"/>
      <c r="P156" s="77"/>
    </row>
    <row r="157" spans="1:16" ht="14.25">
      <c r="A157" s="167"/>
      <c r="B157" s="85"/>
      <c r="C157" s="53"/>
      <c r="D157" s="16"/>
      <c r="E157" s="33"/>
      <c r="F157" s="83"/>
      <c r="G157" s="83"/>
      <c r="H157" s="84"/>
      <c r="I157" s="58"/>
      <c r="J157" s="58"/>
      <c r="K157" s="58"/>
      <c r="L157" s="59"/>
      <c r="M157" s="56"/>
      <c r="N157" s="56"/>
      <c r="O157" s="56"/>
      <c r="P157" s="77"/>
    </row>
    <row r="158" spans="1:16" ht="14.25">
      <c r="A158" s="167"/>
      <c r="B158" s="85"/>
      <c r="C158" s="53"/>
      <c r="D158" s="16"/>
      <c r="E158" s="33"/>
      <c r="F158" s="83"/>
      <c r="G158" s="83"/>
      <c r="H158" s="84"/>
      <c r="I158" s="58"/>
      <c r="J158" s="58"/>
      <c r="K158" s="58"/>
      <c r="L158" s="59"/>
      <c r="M158" s="56"/>
      <c r="N158" s="56"/>
      <c r="O158" s="56"/>
      <c r="P158" s="77"/>
    </row>
    <row r="159" spans="1:16" ht="15" thickBot="1">
      <c r="A159" s="168"/>
      <c r="B159" s="61" t="s">
        <v>167</v>
      </c>
      <c r="C159" s="61"/>
      <c r="D159" s="39"/>
      <c r="E159" s="86"/>
      <c r="F159" s="87"/>
      <c r="G159" s="87"/>
      <c r="H159" s="87"/>
      <c r="I159" s="96"/>
      <c r="J159" s="96"/>
      <c r="K159" s="96"/>
      <c r="L159" s="96"/>
      <c r="M159" s="96"/>
      <c r="N159" s="96"/>
      <c r="O159" s="96"/>
      <c r="P159" s="97"/>
    </row>
    <row r="160" ht="15" thickTop="1"/>
    <row r="162" ht="15" customHeight="1">
      <c r="A162" s="2" t="s">
        <v>168</v>
      </c>
    </row>
    <row r="163" spans="2:3" ht="15" customHeight="1">
      <c r="B163" s="2" t="s">
        <v>169</v>
      </c>
      <c r="C163" s="3" t="s">
        <v>170</v>
      </c>
    </row>
    <row r="164" spans="2:3" ht="15" customHeight="1">
      <c r="B164" s="2" t="s">
        <v>171</v>
      </c>
      <c r="C164" s="3" t="s">
        <v>172</v>
      </c>
    </row>
    <row r="165" spans="2:4" ht="17.25" customHeight="1">
      <c r="B165" s="88" t="s">
        <v>173</v>
      </c>
      <c r="C165" s="3" t="s">
        <v>174</v>
      </c>
      <c r="D165" s="88"/>
    </row>
    <row r="166" spans="2:4" ht="15" customHeight="1">
      <c r="B166" s="88" t="s">
        <v>175</v>
      </c>
      <c r="D166" s="88"/>
    </row>
    <row r="167" spans="2:5" ht="15" customHeight="1">
      <c r="B167" s="2" t="s">
        <v>176</v>
      </c>
      <c r="D167" s="89"/>
      <c r="E167" s="89"/>
    </row>
    <row r="168" ht="15" customHeight="1">
      <c r="B168" s="2" t="s">
        <v>177</v>
      </c>
    </row>
  </sheetData>
  <sheetProtection/>
  <mergeCells count="83">
    <mergeCell ref="F147:F148"/>
    <mergeCell ref="G147:G148"/>
    <mergeCell ref="H147:H148"/>
    <mergeCell ref="I147:P147"/>
    <mergeCell ref="A90:A101"/>
    <mergeCell ref="A143:A145"/>
    <mergeCell ref="A124:A142"/>
    <mergeCell ref="I122:P122"/>
    <mergeCell ref="D122:D123"/>
    <mergeCell ref="E122:E123"/>
    <mergeCell ref="A153:A159"/>
    <mergeCell ref="A147:A148"/>
    <mergeCell ref="B147:B148"/>
    <mergeCell ref="C147:C148"/>
    <mergeCell ref="D147:D148"/>
    <mergeCell ref="E147:E148"/>
    <mergeCell ref="I55:P55"/>
    <mergeCell ref="A31:A32"/>
    <mergeCell ref="B31:B32"/>
    <mergeCell ref="C31:C32"/>
    <mergeCell ref="D31:D32"/>
    <mergeCell ref="E31:E32"/>
    <mergeCell ref="F31:F32"/>
    <mergeCell ref="G31:G32"/>
    <mergeCell ref="H31:H32"/>
    <mergeCell ref="I31:P31"/>
    <mergeCell ref="H75:H76"/>
    <mergeCell ref="I75:P75"/>
    <mergeCell ref="A55:A56"/>
    <mergeCell ref="B55:B56"/>
    <mergeCell ref="C55:C56"/>
    <mergeCell ref="D55:D56"/>
    <mergeCell ref="E55:E56"/>
    <mergeCell ref="F55:F56"/>
    <mergeCell ref="G55:G56"/>
    <mergeCell ref="H55:H56"/>
    <mergeCell ref="B75:B76"/>
    <mergeCell ref="C75:C76"/>
    <mergeCell ref="D75:D76"/>
    <mergeCell ref="E75:E76"/>
    <mergeCell ref="F75:F76"/>
    <mergeCell ref="G75:G76"/>
    <mergeCell ref="F122:F123"/>
    <mergeCell ref="G122:G123"/>
    <mergeCell ref="H122:H123"/>
    <mergeCell ref="C122:C123"/>
    <mergeCell ref="B122:B123"/>
    <mergeCell ref="A122:A123"/>
    <mergeCell ref="I103:P103"/>
    <mergeCell ref="H103:H104"/>
    <mergeCell ref="G88:G89"/>
    <mergeCell ref="H88:H89"/>
    <mergeCell ref="I88:P88"/>
    <mergeCell ref="A103:A104"/>
    <mergeCell ref="B103:B104"/>
    <mergeCell ref="C103:C104"/>
    <mergeCell ref="D103:D104"/>
    <mergeCell ref="E103:E104"/>
    <mergeCell ref="F103:F104"/>
    <mergeCell ref="G103:G104"/>
    <mergeCell ref="A88:A89"/>
    <mergeCell ref="B88:B89"/>
    <mergeCell ref="C88:C89"/>
    <mergeCell ref="D88:D89"/>
    <mergeCell ref="E88:E89"/>
    <mergeCell ref="F88:F89"/>
    <mergeCell ref="A5:A12"/>
    <mergeCell ref="A15:A19"/>
    <mergeCell ref="A21:A29"/>
    <mergeCell ref="A33:A53"/>
    <mergeCell ref="A57:A73"/>
    <mergeCell ref="A77:A81"/>
    <mergeCell ref="A75:A76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柴维斯</dc:creator>
  <cp:keywords/>
  <dc:description/>
  <cp:lastModifiedBy>lenovo</cp:lastModifiedBy>
  <cp:lastPrinted>2014-05-01T09:22:48Z</cp:lastPrinted>
  <dcterms:created xsi:type="dcterms:W3CDTF">2008-10-31T05:32:31Z</dcterms:created>
  <dcterms:modified xsi:type="dcterms:W3CDTF">2014-05-01T09:22:53Z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